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100"/>
  </bookViews>
  <sheets>
    <sheet name="Sheet" sheetId="7" r:id="rId1"/>
    <sheet name="Example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B20" i="8" l="1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DD20" i="8" s="1"/>
  <c r="DB19" i="8"/>
  <c r="DA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N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CA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DD19" i="8" s="1"/>
  <c r="DB18" i="8"/>
  <c r="DA18" i="8"/>
  <c r="CZ18" i="8"/>
  <c r="CY18" i="8"/>
  <c r="CX18" i="8"/>
  <c r="CW18" i="8"/>
  <c r="CV18" i="8"/>
  <c r="CU18" i="8"/>
  <c r="CT18" i="8"/>
  <c r="CS18" i="8"/>
  <c r="CR18" i="8"/>
  <c r="CQ18" i="8"/>
  <c r="CP18" i="8"/>
  <c r="CO18" i="8"/>
  <c r="CN18" i="8"/>
  <c r="CM18" i="8"/>
  <c r="CL18" i="8"/>
  <c r="CK18" i="8"/>
  <c r="CJ18" i="8"/>
  <c r="CI18" i="8"/>
  <c r="CH18" i="8"/>
  <c r="CG18" i="8"/>
  <c r="CF18" i="8"/>
  <c r="CE18" i="8"/>
  <c r="CD18" i="8"/>
  <c r="CC18" i="8"/>
  <c r="CB18" i="8"/>
  <c r="CA18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BN18" i="8"/>
  <c r="BM18" i="8"/>
  <c r="BL18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D18" i="8" s="1"/>
  <c r="DD16" i="8"/>
  <c r="DC16" i="8"/>
  <c r="D16" i="8"/>
  <c r="DD15" i="8"/>
  <c r="DC15" i="8"/>
  <c r="D15" i="8"/>
  <c r="DD14" i="8"/>
  <c r="DC14" i="8"/>
  <c r="D14" i="8"/>
  <c r="DD13" i="8"/>
  <c r="DC13" i="8"/>
  <c r="DD12" i="8"/>
  <c r="DC12" i="8"/>
  <c r="D12" i="8"/>
  <c r="DD11" i="8"/>
  <c r="DC11" i="8"/>
  <c r="D11" i="8"/>
  <c r="DD10" i="8"/>
  <c r="DC10" i="8"/>
  <c r="D10" i="8"/>
  <c r="DD9" i="8"/>
  <c r="DC9" i="8"/>
  <c r="D9" i="8"/>
  <c r="DD8" i="8"/>
  <c r="DC8" i="8"/>
  <c r="D8" i="8"/>
  <c r="DD7" i="8"/>
  <c r="DC7" i="8"/>
  <c r="DD6" i="8"/>
  <c r="DC6" i="8"/>
  <c r="D6" i="8"/>
  <c r="DD5" i="8"/>
  <c r="DC5" i="8"/>
  <c r="D5" i="8"/>
  <c r="D20" i="8" l="1"/>
  <c r="D19" i="8"/>
  <c r="DD18" i="8"/>
  <c r="DC19" i="8"/>
  <c r="DC18" i="8"/>
  <c r="DC20" i="8"/>
  <c r="E18" i="8" l="1"/>
  <c r="E10" i="8"/>
  <c r="E14" i="8"/>
  <c r="E16" i="8"/>
  <c r="E9" i="8"/>
  <c r="E6" i="8"/>
  <c r="E11" i="8"/>
  <c r="E20" i="8"/>
  <c r="E15" i="8"/>
  <c r="E12" i="8"/>
  <c r="E8" i="8"/>
  <c r="E5" i="8"/>
  <c r="E19" i="8"/>
  <c r="C20" i="8"/>
  <c r="C15" i="8"/>
  <c r="C12" i="8"/>
  <c r="C8" i="8"/>
  <c r="C5" i="8"/>
  <c r="C9" i="8"/>
  <c r="C19" i="8"/>
  <c r="C14" i="8"/>
  <c r="C11" i="8"/>
  <c r="C18" i="8"/>
  <c r="C10" i="8"/>
  <c r="C16" i="8"/>
  <c r="C6" i="8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DC20" i="7" s="1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DD19" i="7" s="1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D18" i="7" s="1"/>
  <c r="DD16" i="7"/>
  <c r="DC16" i="7"/>
  <c r="D16" i="7"/>
  <c r="DD15" i="7"/>
  <c r="DC15" i="7"/>
  <c r="D15" i="7"/>
  <c r="DD14" i="7"/>
  <c r="DC14" i="7"/>
  <c r="D14" i="7"/>
  <c r="DD13" i="7"/>
  <c r="DC13" i="7"/>
  <c r="DD12" i="7"/>
  <c r="DC12" i="7"/>
  <c r="D12" i="7"/>
  <c r="DD11" i="7"/>
  <c r="DC11" i="7"/>
  <c r="D11" i="7"/>
  <c r="DD10" i="7"/>
  <c r="DC10" i="7"/>
  <c r="D10" i="7"/>
  <c r="DD9" i="7"/>
  <c r="DC9" i="7"/>
  <c r="D9" i="7"/>
  <c r="DD8" i="7"/>
  <c r="DC8" i="7"/>
  <c r="D8" i="7"/>
  <c r="DD7" i="7"/>
  <c r="DC7" i="7"/>
  <c r="DD6" i="7"/>
  <c r="DC6" i="7"/>
  <c r="D6" i="7"/>
  <c r="DD5" i="7"/>
  <c r="DC5" i="7"/>
  <c r="D5" i="7"/>
  <c r="DD18" i="7" l="1"/>
  <c r="E20" i="7" s="1"/>
  <c r="DD20" i="7"/>
  <c r="D19" i="7"/>
  <c r="DC18" i="7"/>
  <c r="D20" i="7"/>
  <c r="DC19" i="7"/>
  <c r="E11" i="7" l="1"/>
  <c r="E8" i="7"/>
  <c r="E6" i="7"/>
  <c r="E14" i="7"/>
  <c r="E12" i="7"/>
  <c r="E9" i="7"/>
  <c r="E10" i="7"/>
  <c r="E19" i="7"/>
  <c r="E15" i="7"/>
  <c r="E16" i="7"/>
  <c r="E18" i="7"/>
  <c r="E5" i="7"/>
  <c r="C19" i="7"/>
  <c r="C14" i="7"/>
  <c r="C11" i="7"/>
  <c r="C18" i="7"/>
  <c r="C10" i="7"/>
  <c r="C16" i="7"/>
  <c r="C9" i="7"/>
  <c r="C6" i="7"/>
  <c r="C20" i="7"/>
  <c r="C15" i="7"/>
  <c r="C12" i="7"/>
  <c r="C8" i="7"/>
  <c r="C5" i="7"/>
</calcChain>
</file>

<file path=xl/sharedStrings.xml><?xml version="1.0" encoding="utf-8"?>
<sst xmlns="http://schemas.openxmlformats.org/spreadsheetml/2006/main" count="326" uniqueCount="153">
  <si>
    <t>kg</t>
  </si>
  <si>
    <t>75 % fraktil</t>
  </si>
  <si>
    <t>25 % fraktil</t>
  </si>
  <si>
    <t>Alle</t>
  </si>
  <si>
    <t>Average</t>
  </si>
  <si>
    <t>25% lowest litter gain*</t>
  </si>
  <si>
    <t>25 % greatest litter gain**</t>
  </si>
  <si>
    <r>
      <t xml:space="preserve">Type recordings in the </t>
    </r>
    <r>
      <rPr>
        <b/>
        <sz val="12"/>
        <color rgb="FF00FF00"/>
        <rFont val="Calibri"/>
        <family val="2"/>
      </rPr>
      <t>green spaces</t>
    </r>
    <r>
      <rPr>
        <b/>
        <sz val="12"/>
        <color rgb="FF000000"/>
        <rFont val="Calibri"/>
        <family val="2"/>
      </rPr>
      <t>:</t>
    </r>
  </si>
  <si>
    <t>date</t>
  </si>
  <si>
    <t>kg/day</t>
  </si>
  <si>
    <t>#</t>
  </si>
  <si>
    <t>#/litter</t>
  </si>
  <si>
    <t>kg in total</t>
  </si>
  <si>
    <t>Feed allowance prepartum</t>
  </si>
  <si>
    <r>
      <t>Moved to farrowing unit (dd-mm)</t>
    </r>
    <r>
      <rPr>
        <vertAlign val="superscript"/>
        <sz val="12"/>
        <color rgb="FF000000"/>
        <rFont val="Calibri"/>
        <family val="2"/>
      </rPr>
      <t>***</t>
    </r>
  </si>
  <si>
    <t>Date of farrowing (dd-mm)***</t>
  </si>
  <si>
    <t>No. Of teats/glands</t>
  </si>
  <si>
    <t>Total born piglets</t>
  </si>
  <si>
    <t>Total feed intake in farrowing unit</t>
  </si>
  <si>
    <t>Date of weaning (dd-mm)***</t>
  </si>
  <si>
    <t>No. Of weaned pigs</t>
  </si>
  <si>
    <t>Litter weight at weaning</t>
  </si>
  <si>
    <t>Sow weight, start</t>
  </si>
  <si>
    <t>Sow weight, weaning</t>
  </si>
  <si>
    <r>
      <t>Output (</t>
    </r>
    <r>
      <rPr>
        <b/>
        <sz val="12"/>
        <color rgb="FFFF66FF"/>
        <rFont val="Calibri"/>
        <family val="2"/>
      </rPr>
      <t>Pink spaces</t>
    </r>
    <r>
      <rPr>
        <b/>
        <sz val="12"/>
        <color rgb="FF000000"/>
        <rFont val="Calibri"/>
        <family val="2"/>
      </rPr>
      <t>):</t>
    </r>
  </si>
  <si>
    <t>Daily litter gain (*/**)</t>
  </si>
  <si>
    <t>Sow weight loss in lactation</t>
  </si>
  <si>
    <t>Total feed allowance in lactaion</t>
  </si>
  <si>
    <t>Feed allowance on day 5</t>
  </si>
  <si>
    <t>Feed allowance on day 17</t>
  </si>
  <si>
    <r>
      <t xml:space="preserve">* Average for the group of sow with the 25% </t>
    </r>
    <r>
      <rPr>
        <u/>
        <sz val="10"/>
        <color theme="1"/>
        <rFont val="Calibri"/>
        <family val="2"/>
        <scheme val="minor"/>
      </rPr>
      <t>lowest</t>
    </r>
    <r>
      <rPr>
        <sz val="10"/>
        <color theme="1"/>
        <rFont val="Calibri"/>
        <family val="2"/>
        <scheme val="minor"/>
      </rPr>
      <t xml:space="preserve"> dayli litter gain</t>
    </r>
  </si>
  <si>
    <r>
      <t xml:space="preserve">** Average for the group of sows with the 25% </t>
    </r>
    <r>
      <rPr>
        <u/>
        <sz val="10"/>
        <color theme="1"/>
        <rFont val="Calibri"/>
        <family val="2"/>
        <scheme val="minor"/>
      </rPr>
      <t>greatest</t>
    </r>
    <r>
      <rPr>
        <sz val="10"/>
        <color theme="1"/>
        <rFont val="Calibri"/>
        <family val="2"/>
        <scheme val="minor"/>
      </rPr>
      <t xml:space="preserve"> daily litter gain</t>
    </r>
  </si>
  <si>
    <r>
      <t>***Date should be filled in as dd-mm (e.g. 25-10 for october 25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)</t>
    </r>
  </si>
  <si>
    <t>Week-1</t>
  </si>
  <si>
    <t>Week-2</t>
  </si>
  <si>
    <t>Week-3</t>
  </si>
  <si>
    <t>Week-4</t>
  </si>
  <si>
    <t>Week-5</t>
  </si>
  <si>
    <t>Week-6</t>
  </si>
  <si>
    <t>Week-7</t>
  </si>
  <si>
    <t>Week-8</t>
  </si>
  <si>
    <t>Week-9</t>
  </si>
  <si>
    <t>Week-10</t>
  </si>
  <si>
    <t>Week-11</t>
  </si>
  <si>
    <t>Week-12</t>
  </si>
  <si>
    <t>Week-13</t>
  </si>
  <si>
    <t>Week-14</t>
  </si>
  <si>
    <t>Week-15</t>
  </si>
  <si>
    <t>Week-16</t>
  </si>
  <si>
    <t>Week-17</t>
  </si>
  <si>
    <t>Week-18</t>
  </si>
  <si>
    <t>Week-19</t>
  </si>
  <si>
    <t>Week-20</t>
  </si>
  <si>
    <t>Sow-1</t>
  </si>
  <si>
    <t>Sow-2</t>
  </si>
  <si>
    <t>Sow-3</t>
  </si>
  <si>
    <t>Sow-4</t>
  </si>
  <si>
    <t>Sow-5</t>
  </si>
  <si>
    <t>Sow-6</t>
  </si>
  <si>
    <t>Sow-7</t>
  </si>
  <si>
    <t>Sow-8</t>
  </si>
  <si>
    <t>Sow-9</t>
  </si>
  <si>
    <t>Sow-10</t>
  </si>
  <si>
    <t>Sow-11</t>
  </si>
  <si>
    <t>Sow-12</t>
  </si>
  <si>
    <t>Sow-13</t>
  </si>
  <si>
    <t>Sow-14</t>
  </si>
  <si>
    <t>Sow-15</t>
  </si>
  <si>
    <t>Sow-16</t>
  </si>
  <si>
    <t>Sow-17</t>
  </si>
  <si>
    <t>Sow-18</t>
  </si>
  <si>
    <t>Sow-19</t>
  </si>
  <si>
    <t>Sow-20</t>
  </si>
  <si>
    <t>Sow-21</t>
  </si>
  <si>
    <t>Sow-22</t>
  </si>
  <si>
    <t>Sow-23</t>
  </si>
  <si>
    <t>Sow-24</t>
  </si>
  <si>
    <t>Sow-25</t>
  </si>
  <si>
    <t>Sow-26</t>
  </si>
  <si>
    <t>Sow-27</t>
  </si>
  <si>
    <t>Sow-28</t>
  </si>
  <si>
    <t>Sow-29</t>
  </si>
  <si>
    <t>Sow-30</t>
  </si>
  <si>
    <t>Sow-31</t>
  </si>
  <si>
    <t>Sow-32</t>
  </si>
  <si>
    <t>Sow-33</t>
  </si>
  <si>
    <t>Sow-34</t>
  </si>
  <si>
    <t>Sow-35</t>
  </si>
  <si>
    <t>Sow-36</t>
  </si>
  <si>
    <t>Sow-37</t>
  </si>
  <si>
    <t>Sow-38</t>
  </si>
  <si>
    <t>Sow-39</t>
  </si>
  <si>
    <t>Sow-40</t>
  </si>
  <si>
    <t>Sow-41</t>
  </si>
  <si>
    <t>Sow-42</t>
  </si>
  <si>
    <t>Sow-43</t>
  </si>
  <si>
    <t>Sow-44</t>
  </si>
  <si>
    <t>Sow-45</t>
  </si>
  <si>
    <t>Sow-46</t>
  </si>
  <si>
    <t>Sow-47</t>
  </si>
  <si>
    <t>Sow-48</t>
  </si>
  <si>
    <t>Sow-49</t>
  </si>
  <si>
    <t>Sow-50</t>
  </si>
  <si>
    <t>Sow-51</t>
  </si>
  <si>
    <t>Sow-52</t>
  </si>
  <si>
    <t>Sow-53</t>
  </si>
  <si>
    <t>Sow-54</t>
  </si>
  <si>
    <t>Sow-55</t>
  </si>
  <si>
    <t>Sow-56</t>
  </si>
  <si>
    <t>Sow-57</t>
  </si>
  <si>
    <t>Sow-58</t>
  </si>
  <si>
    <t>Sow-59</t>
  </si>
  <si>
    <t>Sow-60</t>
  </si>
  <si>
    <t>Sow-61</t>
  </si>
  <si>
    <t>Sow-62</t>
  </si>
  <si>
    <t>Sow-63</t>
  </si>
  <si>
    <t>Sow-64</t>
  </si>
  <si>
    <t>Sow-65</t>
  </si>
  <si>
    <t>Sow-66</t>
  </si>
  <si>
    <t>Sow-67</t>
  </si>
  <si>
    <t>Sow-68</t>
  </si>
  <si>
    <t>Sow-69</t>
  </si>
  <si>
    <t>Sow-70</t>
  </si>
  <si>
    <t>Sow-71</t>
  </si>
  <si>
    <t>Sow-72</t>
  </si>
  <si>
    <t>Sow-73</t>
  </si>
  <si>
    <t>Sow-74</t>
  </si>
  <si>
    <t>Sow-75</t>
  </si>
  <si>
    <t>Sow-76</t>
  </si>
  <si>
    <t>Sow-77</t>
  </si>
  <si>
    <t>Sow-78</t>
  </si>
  <si>
    <t>Sow-79</t>
  </si>
  <si>
    <t>Sow-80</t>
  </si>
  <si>
    <t>Sow-81</t>
  </si>
  <si>
    <t>Sow-82</t>
  </si>
  <si>
    <t>Sow-83</t>
  </si>
  <si>
    <t>Sow-84</t>
  </si>
  <si>
    <t>Sow-85</t>
  </si>
  <si>
    <t>Sow-86</t>
  </si>
  <si>
    <t>Sow-87</t>
  </si>
  <si>
    <t>Sow-88</t>
  </si>
  <si>
    <t>Sow-89</t>
  </si>
  <si>
    <t>Sow-90</t>
  </si>
  <si>
    <t>Sow-91</t>
  </si>
  <si>
    <t>Sow-92</t>
  </si>
  <si>
    <t>Sow-93</t>
  </si>
  <si>
    <t>Sow-94</t>
  </si>
  <si>
    <t>Sow-95</t>
  </si>
  <si>
    <t>Sow-96</t>
  </si>
  <si>
    <t>Sow-97</t>
  </si>
  <si>
    <t>Sow-98</t>
  </si>
  <si>
    <t>Sow-99</t>
  </si>
  <si>
    <t>Sow-100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</si>
</sst>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color rgb="FF00FF00"/>
      <name val="Calibri"/>
      <family val="2"/>
    </font>
    <font>
      <b/>
      <sz val="12"/>
      <color rgb="FFFF66FF"/>
      <name val="Calibri"/>
      <family val="2"/>
    </font>
    <font>
      <vertAlign val="superscript"/>
      <sz val="12"/>
      <color rgb="FF000000"/>
      <name val="Calibri"/>
      <family val="2"/>
    </font>
    <font>
      <vertAlign val="superscript"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readingOrder="1"/>
    </xf>
    <xf numFmtId="0" fontId="2" fillId="0" borderId="1" xfId="0" applyFont="1" applyBorder="1" applyAlignment="1">
      <alignment horizontal="left" readingOrder="1"/>
    </xf>
    <xf numFmtId="0" fontId="1" fillId="0" borderId="0" xfId="0" applyFont="1"/>
    <xf numFmtId="0" fontId="2" fillId="0" borderId="2" xfId="0" applyFont="1" applyBorder="1" applyAlignment="1">
      <alignment horizontal="left" readingOrder="1"/>
    </xf>
    <xf numFmtId="0" fontId="1" fillId="0" borderId="2" xfId="0" applyFont="1" applyBorder="1"/>
    <xf numFmtId="0" fontId="2" fillId="0" borderId="2" xfId="0" applyFont="1" applyBorder="1" applyAlignment="1">
      <alignment horizontal="center" readingOrder="1"/>
    </xf>
    <xf numFmtId="0" fontId="2" fillId="0" borderId="0" xfId="0" applyFont="1" applyBorder="1" applyAlignment="1">
      <alignment horizontal="left" readingOrder="1"/>
    </xf>
    <xf numFmtId="0" fontId="1" fillId="0" borderId="0" xfId="0" applyFont="1" applyAlignment="1"/>
    <xf numFmtId="1" fontId="2" fillId="2" borderId="0" xfId="0" applyNumberFormat="1" applyFont="1" applyFill="1" applyAlignment="1">
      <alignment horizontal="center" readingOrder="1"/>
    </xf>
    <xf numFmtId="1" fontId="2" fillId="0" borderId="2" xfId="0" applyNumberFormat="1" applyFont="1" applyFill="1" applyBorder="1" applyAlignment="1">
      <alignment horizontal="center" wrapText="1" readingOrder="1"/>
    </xf>
    <xf numFmtId="0" fontId="6" fillId="0" borderId="0" xfId="0" applyFont="1" applyAlignment="1">
      <alignment readingOrder="1"/>
    </xf>
    <xf numFmtId="0" fontId="2" fillId="3" borderId="1" xfId="0" applyFont="1" applyFill="1" applyBorder="1" applyAlignment="1">
      <alignment horizontal="center" wrapText="1" readingOrder="1"/>
    </xf>
    <xf numFmtId="0" fontId="2" fillId="3" borderId="2" xfId="0" applyFont="1" applyFill="1" applyBorder="1" applyAlignment="1">
      <alignment horizontal="center" wrapText="1" readingOrder="1"/>
    </xf>
    <xf numFmtId="0" fontId="2" fillId="3" borderId="0" xfId="0" applyFont="1" applyFill="1" applyBorder="1" applyAlignment="1">
      <alignment horizontal="center" wrapText="1" readingOrder="1"/>
    </xf>
    <xf numFmtId="0" fontId="2" fillId="3" borderId="0" xfId="0" applyFont="1" applyFill="1" applyAlignment="1">
      <alignment horizontal="center" wrapText="1" readingOrder="1"/>
    </xf>
    <xf numFmtId="1" fontId="2" fillId="2" borderId="2" xfId="0" applyNumberFormat="1" applyFont="1" applyFill="1" applyBorder="1" applyAlignment="1">
      <alignment horizontal="center" readingOrder="1"/>
    </xf>
    <xf numFmtId="0" fontId="2" fillId="0" borderId="0" xfId="0" applyFont="1" applyFill="1" applyBorder="1" applyAlignment="1">
      <alignment horizontal="center" wrapText="1" readingOrder="1"/>
    </xf>
    <xf numFmtId="1" fontId="2" fillId="0" borderId="4" xfId="0" applyNumberFormat="1" applyFont="1" applyFill="1" applyBorder="1" applyAlignment="1">
      <alignment horizontal="center" wrapText="1" readingOrder="1"/>
    </xf>
    <xf numFmtId="0" fontId="1" fillId="0" borderId="0" xfId="0" applyFont="1" applyBorder="1"/>
    <xf numFmtId="0" fontId="2" fillId="4" borderId="0" xfId="0" applyFont="1" applyFill="1" applyBorder="1" applyAlignment="1">
      <alignment horizontal="left" readingOrder="1"/>
    </xf>
    <xf numFmtId="0" fontId="2" fillId="4" borderId="0" xfId="0" applyFont="1" applyFill="1" applyAlignment="1">
      <alignment horizontal="left" readingOrder="1"/>
    </xf>
    <xf numFmtId="0" fontId="2" fillId="4" borderId="2" xfId="0" applyFont="1" applyFill="1" applyBorder="1" applyAlignment="1">
      <alignment horizontal="left" readingOrder="1"/>
    </xf>
    <xf numFmtId="0" fontId="2" fillId="5" borderId="1" xfId="0" applyFont="1" applyFill="1" applyBorder="1" applyAlignment="1">
      <alignment horizontal="left" readingOrder="1"/>
    </xf>
    <xf numFmtId="0" fontId="2" fillId="5" borderId="0" xfId="0" applyFont="1" applyFill="1" applyAlignment="1">
      <alignment horizontal="left" readingOrder="1"/>
    </xf>
    <xf numFmtId="0" fontId="2" fillId="5" borderId="2" xfId="0" applyFont="1" applyFill="1" applyBorder="1" applyAlignment="1">
      <alignment horizontal="left" readingOrder="1"/>
    </xf>
    <xf numFmtId="0" fontId="4" fillId="0" borderId="2" xfId="0" applyFont="1" applyBorder="1" applyAlignment="1">
      <alignment horizontal="left" readingOrder="1"/>
    </xf>
    <xf numFmtId="0" fontId="4" fillId="0" borderId="0" xfId="0" applyFont="1" applyBorder="1" applyAlignment="1">
      <alignment horizontal="left" readingOrder="1"/>
    </xf>
    <xf numFmtId="164" fontId="2" fillId="5" borderId="4" xfId="0" applyNumberFormat="1" applyFont="1" applyFill="1" applyBorder="1" applyAlignment="1">
      <alignment horizontal="center" wrapText="1" readingOrder="1"/>
    </xf>
    <xf numFmtId="1" fontId="2" fillId="5" borderId="4" xfId="0" applyNumberFormat="1" applyFont="1" applyFill="1" applyBorder="1" applyAlignment="1">
      <alignment horizontal="center" wrapText="1" readingOrder="1"/>
    </xf>
    <xf numFmtId="0" fontId="1" fillId="0" borderId="2" xfId="0" applyFont="1" applyFill="1" applyBorder="1"/>
    <xf numFmtId="0" fontId="2" fillId="6" borderId="4" xfId="0" applyFont="1" applyFill="1" applyBorder="1" applyAlignment="1">
      <alignment horizontal="center" readingOrder="1"/>
    </xf>
    <xf numFmtId="16" fontId="2" fillId="6" borderId="4" xfId="0" applyNumberFormat="1" applyFont="1" applyFill="1" applyBorder="1" applyAlignment="1">
      <alignment horizontal="center" wrapText="1" readingOrder="1"/>
    </xf>
    <xf numFmtId="0" fontId="2" fillId="6" borderId="4" xfId="0" applyFont="1" applyFill="1" applyBorder="1" applyAlignment="1">
      <alignment horizontal="center" wrapText="1" readingOrder="1"/>
    </xf>
    <xf numFmtId="0" fontId="2" fillId="6" borderId="4" xfId="0" applyFont="1" applyFill="1" applyBorder="1" applyAlignment="1">
      <alignment horizontal="center" vertical="center" wrapText="1" readingOrder="1"/>
    </xf>
    <xf numFmtId="0" fontId="1" fillId="6" borderId="4" xfId="0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2" fillId="6" borderId="4" xfId="0" applyNumberFormat="1" applyFont="1" applyFill="1" applyBorder="1" applyAlignment="1">
      <alignment horizontal="center" wrapText="1" readingOrder="1"/>
    </xf>
    <xf numFmtId="0" fontId="2" fillId="7" borderId="4" xfId="0" applyFont="1" applyFill="1" applyBorder="1" applyAlignment="1">
      <alignment horizontal="center" readingOrder="1"/>
    </xf>
    <xf numFmtId="16" fontId="2" fillId="7" borderId="4" xfId="0" applyNumberFormat="1" applyFont="1" applyFill="1" applyBorder="1" applyAlignment="1">
      <alignment horizontal="center" wrapText="1" readingOrder="1"/>
    </xf>
    <xf numFmtId="0" fontId="2" fillId="7" borderId="4" xfId="0" applyFont="1" applyFill="1" applyBorder="1" applyAlignment="1">
      <alignment horizontal="center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0" fontId="1" fillId="7" borderId="4" xfId="0" applyFont="1" applyFill="1" applyBorder="1" applyAlignment="1">
      <alignment horizontal="center" vertical="center"/>
    </xf>
    <xf numFmtId="164" fontId="1" fillId="7" borderId="4" xfId="0" applyNumberFormat="1" applyFont="1" applyFill="1" applyBorder="1" applyAlignment="1">
      <alignment horizontal="center" vertical="center"/>
    </xf>
    <xf numFmtId="1" fontId="5" fillId="7" borderId="4" xfId="0" applyNumberFormat="1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1" fontId="2" fillId="7" borderId="4" xfId="0" applyNumberFormat="1" applyFont="1" applyFill="1" applyBorder="1" applyAlignment="1">
      <alignment horizontal="center" wrapText="1" readingOrder="1"/>
    </xf>
    <xf numFmtId="0" fontId="1" fillId="6" borderId="4" xfId="0" applyFont="1" applyFill="1" applyBorder="1"/>
    <xf numFmtId="0" fontId="1" fillId="7" borderId="4" xfId="0" applyFont="1" applyFill="1" applyBorder="1"/>
    <xf numFmtId="164" fontId="2" fillId="8" borderId="4" xfId="0" applyNumberFormat="1" applyFont="1" applyFill="1" applyBorder="1" applyAlignment="1">
      <alignment horizontal="center" wrapText="1" readingOrder="1"/>
    </xf>
    <xf numFmtId="164" fontId="2" fillId="8" borderId="6" xfId="0" applyNumberFormat="1" applyFont="1" applyFill="1" applyBorder="1" applyAlignment="1">
      <alignment horizontal="center" wrapText="1" readingOrder="1"/>
    </xf>
    <xf numFmtId="164" fontId="2" fillId="8" borderId="5" xfId="0" applyNumberFormat="1" applyFont="1" applyFill="1" applyBorder="1" applyAlignment="1">
      <alignment horizontal="center" wrapText="1" readingOrder="1"/>
    </xf>
    <xf numFmtId="164" fontId="2" fillId="9" borderId="5" xfId="0" applyNumberFormat="1" applyFont="1" applyFill="1" applyBorder="1" applyAlignment="1">
      <alignment horizontal="center" wrapText="1" readingOrder="1"/>
    </xf>
    <xf numFmtId="0" fontId="2" fillId="0" borderId="4" xfId="0" applyFont="1" applyBorder="1" applyAlignment="1">
      <alignment horizontal="center" wrapText="1" readingOrder="1"/>
    </xf>
    <xf numFmtId="1" fontId="2" fillId="8" borderId="4" xfId="0" applyNumberFormat="1" applyFont="1" applyFill="1" applyBorder="1" applyAlignment="1">
      <alignment horizontal="center" wrapText="1" readingOrder="1"/>
    </xf>
    <xf numFmtId="1" fontId="4" fillId="5" borderId="4" xfId="0" applyNumberFormat="1" applyFont="1" applyFill="1" applyBorder="1" applyAlignment="1">
      <alignment horizontal="center" wrapText="1" readingOrder="1"/>
    </xf>
    <xf numFmtId="1" fontId="2" fillId="9" borderId="4" xfId="0" applyNumberFormat="1" applyFont="1" applyFill="1" applyBorder="1" applyAlignment="1">
      <alignment horizontal="center" wrapText="1" readingOrder="1"/>
    </xf>
    <xf numFmtId="164" fontId="4" fillId="5" borderId="4" xfId="0" applyNumberFormat="1" applyFont="1" applyFill="1" applyBorder="1" applyAlignment="1">
      <alignment horizontal="center" wrapText="1" readingOrder="1"/>
    </xf>
    <xf numFmtId="164" fontId="2" fillId="9" borderId="4" xfId="0" applyNumberFormat="1" applyFont="1" applyFill="1" applyBorder="1" applyAlignment="1">
      <alignment horizontal="center" wrapText="1" readingOrder="1"/>
    </xf>
    <xf numFmtId="1" fontId="4" fillId="0" borderId="4" xfId="0" applyNumberFormat="1" applyFont="1" applyFill="1" applyBorder="1" applyAlignment="1">
      <alignment horizontal="center" wrapText="1" readingOrder="1"/>
    </xf>
    <xf numFmtId="164" fontId="4" fillId="5" borderId="7" xfId="0" applyNumberFormat="1" applyFont="1" applyFill="1" applyBorder="1" applyAlignment="1">
      <alignment horizontal="center" wrapText="1" readingOrder="1"/>
    </xf>
    <xf numFmtId="1" fontId="2" fillId="0" borderId="8" xfId="0" applyNumberFormat="1" applyFont="1" applyFill="1" applyBorder="1" applyAlignment="1">
      <alignment horizontal="center" wrapText="1" readingOrder="1"/>
    </xf>
    <xf numFmtId="1" fontId="2" fillId="9" borderId="6" xfId="0" applyNumberFormat="1" applyFont="1" applyFill="1" applyBorder="1" applyAlignment="1">
      <alignment horizontal="center" wrapText="1" readingOrder="1"/>
    </xf>
    <xf numFmtId="164" fontId="2" fillId="0" borderId="6" xfId="0" applyNumberFormat="1" applyFont="1" applyBorder="1" applyAlignment="1">
      <alignment horizontal="center" wrapText="1" readingOrder="1"/>
    </xf>
    <xf numFmtId="0" fontId="3" fillId="5" borderId="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1" fillId="0" borderId="6" xfId="0" applyFont="1" applyBorder="1"/>
    <xf numFmtId="165" fontId="2" fillId="6" borderId="4" xfId="0" applyNumberFormat="1" applyFont="1" applyFill="1" applyBorder="1" applyAlignment="1">
      <alignment horizontal="center" wrapText="1" readingOrder="1"/>
    </xf>
    <xf numFmtId="165" fontId="2" fillId="7" borderId="4" xfId="0" applyNumberFormat="1" applyFont="1" applyFill="1" applyBorder="1" applyAlignment="1">
      <alignment horizontal="center" wrapText="1" readingOrder="1"/>
    </xf>
    <xf numFmtId="165" fontId="1" fillId="6" borderId="4" xfId="0" applyNumberFormat="1" applyFont="1" applyFill="1" applyBorder="1"/>
    <xf numFmtId="165" fontId="1" fillId="7" borderId="4" xfId="0" applyNumberFormat="1" applyFont="1" applyFill="1" applyBorder="1"/>
    <xf numFmtId="0" fontId="2" fillId="0" borderId="1" xfId="0" applyFont="1" applyBorder="1" applyAlignment="1">
      <alignment horizontal="center" wrapText="1" readingOrder="1"/>
    </xf>
    <xf numFmtId="0" fontId="4" fillId="0" borderId="1" xfId="0" applyFont="1" applyBorder="1" applyAlignment="1">
      <alignment horizontal="center" readingOrder="1"/>
    </xf>
    <xf numFmtId="0" fontId="4" fillId="0" borderId="3" xfId="0" applyFont="1" applyBorder="1" applyAlignment="1">
      <alignment horizont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  <color rgb="FF00FF00"/>
      <color rgb="FFFF99FF"/>
      <color rgb="FFB7FFB7"/>
      <color rgb="FFFF66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DD23"/>
  <sheetViews>
    <sheetView tabSelected="1" zoomScale="115" zoomScaleNormal="115" workbookViewId="0">
      <selection activeCell="E24" sqref="E24"/>
    </sheetView>
  </sheetViews>
  <sheetFormatPr defaultRowHeight="15.75" x14ac:dyDescent="0.25"/>
  <cols>
    <col min="1" max="1" width="32.28515625" style="1" customWidth="1"/>
    <col min="2" max="2" width="8.42578125" style="8" bestFit="1" customWidth="1"/>
    <col min="3" max="3" width="21.5703125" style="3" bestFit="1" customWidth="1"/>
    <col min="4" max="4" width="14.28515625" style="3" customWidth="1"/>
    <col min="5" max="5" width="24.28515625" style="3" customWidth="1"/>
    <col min="6" max="6" width="1.28515625" style="3" customWidth="1"/>
    <col min="7" max="7" width="9.28515625" style="3" bestFit="1" customWidth="1"/>
    <col min="8" max="15" width="7.5703125" style="3" bestFit="1" customWidth="1"/>
    <col min="16" max="26" width="9.28515625" style="3" bestFit="1" customWidth="1"/>
    <col min="27" max="105" width="9.140625" style="3"/>
    <col min="106" max="106" width="10.85546875" style="3" bestFit="1" customWidth="1"/>
    <col min="107" max="108" width="12.85546875" style="3" bestFit="1" customWidth="1"/>
    <col min="109" max="16384" width="9.140625" style="3"/>
  </cols>
  <sheetData>
    <row r="2" spans="1:108" ht="16.5" thickBot="1" x14ac:dyDescent="0.3">
      <c r="A2" s="2"/>
      <c r="B2" s="2"/>
      <c r="C2" s="74" t="s">
        <v>4</v>
      </c>
      <c r="D2" s="75"/>
      <c r="E2" s="74"/>
      <c r="F2" s="12"/>
      <c r="G2" s="73" t="s">
        <v>33</v>
      </c>
      <c r="H2" s="73"/>
      <c r="I2" s="73"/>
      <c r="J2" s="73"/>
      <c r="K2" s="73"/>
      <c r="L2" s="73" t="s">
        <v>34</v>
      </c>
      <c r="M2" s="73"/>
      <c r="N2" s="73"/>
      <c r="O2" s="73"/>
      <c r="P2" s="73"/>
      <c r="Q2" s="73" t="s">
        <v>35</v>
      </c>
      <c r="R2" s="73"/>
      <c r="S2" s="73"/>
      <c r="T2" s="73"/>
      <c r="U2" s="73"/>
      <c r="V2" s="73" t="s">
        <v>36</v>
      </c>
      <c r="W2" s="73"/>
      <c r="X2" s="73"/>
      <c r="Y2" s="73"/>
      <c r="Z2" s="73"/>
      <c r="AA2" s="73" t="s">
        <v>37</v>
      </c>
      <c r="AB2" s="73"/>
      <c r="AC2" s="73"/>
      <c r="AD2" s="73"/>
      <c r="AE2" s="73"/>
      <c r="AF2" s="73" t="s">
        <v>38</v>
      </c>
      <c r="AG2" s="73"/>
      <c r="AH2" s="73"/>
      <c r="AI2" s="73"/>
      <c r="AJ2" s="73"/>
      <c r="AK2" s="73" t="s">
        <v>39</v>
      </c>
      <c r="AL2" s="73"/>
      <c r="AM2" s="73"/>
      <c r="AN2" s="73"/>
      <c r="AO2" s="73"/>
      <c r="AP2" s="73" t="s">
        <v>40</v>
      </c>
      <c r="AQ2" s="73"/>
      <c r="AR2" s="73"/>
      <c r="AS2" s="73"/>
      <c r="AT2" s="73"/>
      <c r="AU2" s="73" t="s">
        <v>41</v>
      </c>
      <c r="AV2" s="73"/>
      <c r="AW2" s="73"/>
      <c r="AX2" s="73"/>
      <c r="AY2" s="73"/>
      <c r="AZ2" s="73" t="s">
        <v>42</v>
      </c>
      <c r="BA2" s="73"/>
      <c r="BB2" s="73"/>
      <c r="BC2" s="73"/>
      <c r="BD2" s="73"/>
      <c r="BE2" s="73" t="s">
        <v>43</v>
      </c>
      <c r="BF2" s="73"/>
      <c r="BG2" s="73"/>
      <c r="BH2" s="73"/>
      <c r="BI2" s="73"/>
      <c r="BJ2" s="73" t="s">
        <v>44</v>
      </c>
      <c r="BK2" s="73"/>
      <c r="BL2" s="73"/>
      <c r="BM2" s="73"/>
      <c r="BN2" s="73"/>
      <c r="BO2" s="73" t="s">
        <v>45</v>
      </c>
      <c r="BP2" s="73"/>
      <c r="BQ2" s="73"/>
      <c r="BR2" s="73"/>
      <c r="BS2" s="73"/>
      <c r="BT2" s="73" t="s">
        <v>46</v>
      </c>
      <c r="BU2" s="73"/>
      <c r="BV2" s="73"/>
      <c r="BW2" s="73"/>
      <c r="BX2" s="73"/>
      <c r="BY2" s="73" t="s">
        <v>47</v>
      </c>
      <c r="BZ2" s="73"/>
      <c r="CA2" s="73"/>
      <c r="CB2" s="73"/>
      <c r="CC2" s="73"/>
      <c r="CD2" s="73" t="s">
        <v>48</v>
      </c>
      <c r="CE2" s="73"/>
      <c r="CF2" s="73"/>
      <c r="CG2" s="73"/>
      <c r="CH2" s="73"/>
      <c r="CI2" s="73" t="s">
        <v>49</v>
      </c>
      <c r="CJ2" s="73"/>
      <c r="CK2" s="73"/>
      <c r="CL2" s="73"/>
      <c r="CM2" s="73"/>
      <c r="CN2" s="73" t="s">
        <v>50</v>
      </c>
      <c r="CO2" s="73"/>
      <c r="CP2" s="73"/>
      <c r="CQ2" s="73"/>
      <c r="CR2" s="73"/>
      <c r="CS2" s="73" t="s">
        <v>51</v>
      </c>
      <c r="CT2" s="73"/>
      <c r="CU2" s="73"/>
      <c r="CV2" s="73"/>
      <c r="CW2" s="73"/>
      <c r="CX2" s="73" t="s">
        <v>52</v>
      </c>
      <c r="CY2" s="73"/>
      <c r="CZ2" s="73"/>
      <c r="DA2" s="73"/>
      <c r="DB2" s="73"/>
    </row>
    <row r="3" spans="1:108" s="5" customFormat="1" ht="17.25" thickTop="1" thickBot="1" x14ac:dyDescent="0.3">
      <c r="A3" s="26" t="s">
        <v>7</v>
      </c>
      <c r="B3" s="4"/>
      <c r="C3" s="66" t="s">
        <v>5</v>
      </c>
      <c r="D3" s="67" t="s">
        <v>3</v>
      </c>
      <c r="E3" s="66" t="s">
        <v>6</v>
      </c>
      <c r="F3" s="13"/>
      <c r="G3" s="31" t="s">
        <v>53</v>
      </c>
      <c r="H3" s="31" t="s">
        <v>54</v>
      </c>
      <c r="I3" s="31" t="s">
        <v>55</v>
      </c>
      <c r="J3" s="31" t="s">
        <v>56</v>
      </c>
      <c r="K3" s="31" t="s">
        <v>57</v>
      </c>
      <c r="L3" s="40" t="s">
        <v>58</v>
      </c>
      <c r="M3" s="40" t="s">
        <v>59</v>
      </c>
      <c r="N3" s="40" t="s">
        <v>60</v>
      </c>
      <c r="O3" s="40" t="s">
        <v>61</v>
      </c>
      <c r="P3" s="40" t="s">
        <v>62</v>
      </c>
      <c r="Q3" s="31" t="s">
        <v>63</v>
      </c>
      <c r="R3" s="31" t="s">
        <v>64</v>
      </c>
      <c r="S3" s="31" t="s">
        <v>65</v>
      </c>
      <c r="T3" s="31" t="s">
        <v>66</v>
      </c>
      <c r="U3" s="31" t="s">
        <v>67</v>
      </c>
      <c r="V3" s="40" t="s">
        <v>68</v>
      </c>
      <c r="W3" s="40" t="s">
        <v>69</v>
      </c>
      <c r="X3" s="40" t="s">
        <v>70</v>
      </c>
      <c r="Y3" s="40" t="s">
        <v>71</v>
      </c>
      <c r="Z3" s="40" t="s">
        <v>72</v>
      </c>
      <c r="AA3" s="31" t="s">
        <v>73</v>
      </c>
      <c r="AB3" s="31" t="s">
        <v>74</v>
      </c>
      <c r="AC3" s="31" t="s">
        <v>75</v>
      </c>
      <c r="AD3" s="31" t="s">
        <v>76</v>
      </c>
      <c r="AE3" s="31" t="s">
        <v>77</v>
      </c>
      <c r="AF3" s="40" t="s">
        <v>78</v>
      </c>
      <c r="AG3" s="40" t="s">
        <v>79</v>
      </c>
      <c r="AH3" s="40" t="s">
        <v>80</v>
      </c>
      <c r="AI3" s="40" t="s">
        <v>81</v>
      </c>
      <c r="AJ3" s="40" t="s">
        <v>82</v>
      </c>
      <c r="AK3" s="31" t="s">
        <v>83</v>
      </c>
      <c r="AL3" s="31" t="s">
        <v>84</v>
      </c>
      <c r="AM3" s="31" t="s">
        <v>85</v>
      </c>
      <c r="AN3" s="31" t="s">
        <v>86</v>
      </c>
      <c r="AO3" s="31" t="s">
        <v>87</v>
      </c>
      <c r="AP3" s="40" t="s">
        <v>88</v>
      </c>
      <c r="AQ3" s="40" t="s">
        <v>89</v>
      </c>
      <c r="AR3" s="40" t="s">
        <v>90</v>
      </c>
      <c r="AS3" s="40" t="s">
        <v>91</v>
      </c>
      <c r="AT3" s="40" t="s">
        <v>92</v>
      </c>
      <c r="AU3" s="31" t="s">
        <v>93</v>
      </c>
      <c r="AV3" s="31" t="s">
        <v>94</v>
      </c>
      <c r="AW3" s="31" t="s">
        <v>95</v>
      </c>
      <c r="AX3" s="31" t="s">
        <v>96</v>
      </c>
      <c r="AY3" s="31" t="s">
        <v>97</v>
      </c>
      <c r="AZ3" s="40" t="s">
        <v>98</v>
      </c>
      <c r="BA3" s="40" t="s">
        <v>99</v>
      </c>
      <c r="BB3" s="40" t="s">
        <v>100</v>
      </c>
      <c r="BC3" s="40" t="s">
        <v>101</v>
      </c>
      <c r="BD3" s="40" t="s">
        <v>102</v>
      </c>
      <c r="BE3" s="31" t="s">
        <v>103</v>
      </c>
      <c r="BF3" s="31" t="s">
        <v>104</v>
      </c>
      <c r="BG3" s="31" t="s">
        <v>105</v>
      </c>
      <c r="BH3" s="31" t="s">
        <v>106</v>
      </c>
      <c r="BI3" s="31" t="s">
        <v>107</v>
      </c>
      <c r="BJ3" s="40" t="s">
        <v>108</v>
      </c>
      <c r="BK3" s="40" t="s">
        <v>109</v>
      </c>
      <c r="BL3" s="40" t="s">
        <v>110</v>
      </c>
      <c r="BM3" s="40" t="s">
        <v>111</v>
      </c>
      <c r="BN3" s="40" t="s">
        <v>112</v>
      </c>
      <c r="BO3" s="31" t="s">
        <v>113</v>
      </c>
      <c r="BP3" s="31" t="s">
        <v>114</v>
      </c>
      <c r="BQ3" s="31" t="s">
        <v>115</v>
      </c>
      <c r="BR3" s="31" t="s">
        <v>116</v>
      </c>
      <c r="BS3" s="31" t="s">
        <v>117</v>
      </c>
      <c r="BT3" s="40" t="s">
        <v>118</v>
      </c>
      <c r="BU3" s="40" t="s">
        <v>119</v>
      </c>
      <c r="BV3" s="40" t="s">
        <v>120</v>
      </c>
      <c r="BW3" s="40" t="s">
        <v>121</v>
      </c>
      <c r="BX3" s="40" t="s">
        <v>122</v>
      </c>
      <c r="BY3" s="31" t="s">
        <v>123</v>
      </c>
      <c r="BZ3" s="31" t="s">
        <v>124</v>
      </c>
      <c r="CA3" s="31" t="s">
        <v>125</v>
      </c>
      <c r="CB3" s="31" t="s">
        <v>126</v>
      </c>
      <c r="CC3" s="31" t="s">
        <v>127</v>
      </c>
      <c r="CD3" s="40" t="s">
        <v>128</v>
      </c>
      <c r="CE3" s="40" t="s">
        <v>129</v>
      </c>
      <c r="CF3" s="40" t="s">
        <v>130</v>
      </c>
      <c r="CG3" s="40" t="s">
        <v>131</v>
      </c>
      <c r="CH3" s="40" t="s">
        <v>132</v>
      </c>
      <c r="CI3" s="31" t="s">
        <v>133</v>
      </c>
      <c r="CJ3" s="31" t="s">
        <v>134</v>
      </c>
      <c r="CK3" s="31" t="s">
        <v>135</v>
      </c>
      <c r="CL3" s="31" t="s">
        <v>136</v>
      </c>
      <c r="CM3" s="31" t="s">
        <v>137</v>
      </c>
      <c r="CN3" s="40" t="s">
        <v>138</v>
      </c>
      <c r="CO3" s="40" t="s">
        <v>139</v>
      </c>
      <c r="CP3" s="40" t="s">
        <v>140</v>
      </c>
      <c r="CQ3" s="40" t="s">
        <v>141</v>
      </c>
      <c r="CR3" s="40" t="s">
        <v>142</v>
      </c>
      <c r="CS3" s="31" t="s">
        <v>143</v>
      </c>
      <c r="CT3" s="31" t="s">
        <v>144</v>
      </c>
      <c r="CU3" s="31" t="s">
        <v>145</v>
      </c>
      <c r="CV3" s="31" t="s">
        <v>146</v>
      </c>
      <c r="CW3" s="31" t="s">
        <v>147</v>
      </c>
      <c r="CX3" s="40" t="s">
        <v>148</v>
      </c>
      <c r="CY3" s="40" t="s">
        <v>149</v>
      </c>
      <c r="CZ3" s="40" t="s">
        <v>150</v>
      </c>
      <c r="DA3" s="40" t="s">
        <v>151</v>
      </c>
      <c r="DB3" s="40" t="s">
        <v>152</v>
      </c>
      <c r="DC3" s="6" t="s">
        <v>2</v>
      </c>
      <c r="DD3" s="6" t="s">
        <v>1</v>
      </c>
    </row>
    <row r="4" spans="1:108" ht="18.75" thickTop="1" x14ac:dyDescent="0.25">
      <c r="A4" s="20" t="s">
        <v>14</v>
      </c>
      <c r="B4" s="20" t="s">
        <v>8</v>
      </c>
      <c r="C4" s="65"/>
      <c r="D4" s="55"/>
      <c r="E4" s="68"/>
      <c r="F4" s="14"/>
      <c r="G4" s="69"/>
      <c r="H4" s="69"/>
      <c r="I4" s="69"/>
      <c r="J4" s="69"/>
      <c r="K4" s="69"/>
      <c r="L4" s="70"/>
      <c r="M4" s="70"/>
      <c r="N4" s="70"/>
      <c r="O4" s="70"/>
      <c r="P4" s="70"/>
      <c r="Q4" s="69"/>
      <c r="R4" s="69"/>
      <c r="S4" s="69"/>
      <c r="T4" s="69"/>
      <c r="U4" s="69"/>
      <c r="V4" s="70"/>
      <c r="W4" s="70"/>
      <c r="X4" s="70"/>
      <c r="Y4" s="70"/>
      <c r="Z4" s="70"/>
      <c r="AA4" s="71"/>
      <c r="AB4" s="71"/>
      <c r="AC4" s="71"/>
      <c r="AD4" s="71"/>
      <c r="AE4" s="71"/>
      <c r="AF4" s="72"/>
      <c r="AG4" s="72"/>
      <c r="AH4" s="72"/>
      <c r="AI4" s="72"/>
      <c r="AJ4" s="72"/>
      <c r="AK4" s="71"/>
      <c r="AL4" s="71"/>
      <c r="AM4" s="71"/>
      <c r="AN4" s="71"/>
      <c r="AO4" s="71"/>
      <c r="AP4" s="72"/>
      <c r="AQ4" s="72"/>
      <c r="AR4" s="72"/>
      <c r="AS4" s="72"/>
      <c r="AT4" s="72"/>
      <c r="AU4" s="71"/>
      <c r="AV4" s="71"/>
      <c r="AW4" s="71"/>
      <c r="AX4" s="71"/>
      <c r="AY4" s="71"/>
      <c r="AZ4" s="72"/>
      <c r="BA4" s="72"/>
      <c r="BB4" s="72"/>
      <c r="BC4" s="72"/>
      <c r="BD4" s="72"/>
      <c r="BE4" s="71"/>
      <c r="BF4" s="71"/>
      <c r="BG4" s="71"/>
      <c r="BH4" s="71"/>
      <c r="BI4" s="71"/>
      <c r="BJ4" s="72"/>
      <c r="BK4" s="72"/>
      <c r="BL4" s="72"/>
      <c r="BM4" s="72"/>
      <c r="BN4" s="72"/>
      <c r="BO4" s="71"/>
      <c r="BP4" s="71"/>
      <c r="BQ4" s="71"/>
      <c r="BR4" s="71"/>
      <c r="BS4" s="71"/>
      <c r="BT4" s="72"/>
      <c r="BU4" s="72"/>
      <c r="BV4" s="72"/>
      <c r="BW4" s="72"/>
      <c r="BX4" s="72"/>
      <c r="BY4" s="71"/>
      <c r="BZ4" s="71"/>
      <c r="CA4" s="71"/>
      <c r="CB4" s="71"/>
      <c r="CC4" s="71"/>
      <c r="CD4" s="72"/>
      <c r="CE4" s="72"/>
      <c r="CF4" s="72"/>
      <c r="CG4" s="72"/>
      <c r="CH4" s="72"/>
      <c r="CI4" s="71"/>
      <c r="CJ4" s="71"/>
      <c r="CK4" s="71"/>
      <c r="CL4" s="71"/>
      <c r="CM4" s="71"/>
      <c r="CN4" s="72"/>
      <c r="CO4" s="72"/>
      <c r="CP4" s="72"/>
      <c r="CQ4" s="72"/>
      <c r="CR4" s="72"/>
      <c r="CS4" s="71"/>
      <c r="CT4" s="71"/>
      <c r="CU4" s="71"/>
      <c r="CV4" s="71"/>
      <c r="CW4" s="71"/>
      <c r="CX4" s="72"/>
      <c r="CY4" s="72"/>
      <c r="CZ4" s="72"/>
      <c r="DA4" s="72"/>
      <c r="DB4" s="72"/>
      <c r="DC4" s="8"/>
      <c r="DD4" s="8"/>
    </row>
    <row r="5" spans="1:108" x14ac:dyDescent="0.25">
      <c r="A5" s="21" t="s">
        <v>22</v>
      </c>
      <c r="B5" s="21" t="s">
        <v>0</v>
      </c>
      <c r="C5" s="56" t="e">
        <f>AVERAGEIFS(G5:DB5,G$18:DB$18,"&lt;="&amp;DC$18)</f>
        <v>#DIV/0!</v>
      </c>
      <c r="D5" s="57" t="e">
        <f>AVERAGE(G5:DB5)</f>
        <v>#DIV/0!</v>
      </c>
      <c r="E5" s="58" t="e">
        <f>AVERAGEIFS(G5:DB5,G$18:DB$18,"&gt;="&amp;DD$18)</f>
        <v>#DIV/0!</v>
      </c>
      <c r="F5" s="15"/>
      <c r="G5" s="33"/>
      <c r="H5" s="33"/>
      <c r="I5" s="33"/>
      <c r="J5" s="33"/>
      <c r="K5" s="33"/>
      <c r="L5" s="42"/>
      <c r="M5" s="42"/>
      <c r="N5" s="42"/>
      <c r="O5" s="42"/>
      <c r="P5" s="42"/>
      <c r="Q5" s="33"/>
      <c r="R5" s="33"/>
      <c r="S5" s="33"/>
      <c r="T5" s="33"/>
      <c r="U5" s="33"/>
      <c r="V5" s="42"/>
      <c r="W5" s="42"/>
      <c r="X5" s="42"/>
      <c r="Y5" s="42"/>
      <c r="Z5" s="42"/>
      <c r="AA5" s="49"/>
      <c r="AB5" s="49"/>
      <c r="AC5" s="49"/>
      <c r="AD5" s="49"/>
      <c r="AE5" s="49"/>
      <c r="AF5" s="50"/>
      <c r="AG5" s="50"/>
      <c r="AH5" s="50"/>
      <c r="AI5" s="50"/>
      <c r="AJ5" s="50"/>
      <c r="AK5" s="49"/>
      <c r="AL5" s="49"/>
      <c r="AM5" s="49"/>
      <c r="AN5" s="49"/>
      <c r="AO5" s="49"/>
      <c r="AP5" s="50"/>
      <c r="AQ5" s="50"/>
      <c r="AR5" s="50"/>
      <c r="AS5" s="50"/>
      <c r="AT5" s="50"/>
      <c r="AU5" s="49"/>
      <c r="AV5" s="49"/>
      <c r="AW5" s="49"/>
      <c r="AX5" s="49"/>
      <c r="AY5" s="49"/>
      <c r="AZ5" s="50"/>
      <c r="BA5" s="50"/>
      <c r="BB5" s="50"/>
      <c r="BC5" s="50"/>
      <c r="BD5" s="50"/>
      <c r="BE5" s="49"/>
      <c r="BF5" s="49"/>
      <c r="BG5" s="49"/>
      <c r="BH5" s="49"/>
      <c r="BI5" s="49"/>
      <c r="BJ5" s="50"/>
      <c r="BK5" s="50"/>
      <c r="BL5" s="50"/>
      <c r="BM5" s="50"/>
      <c r="BN5" s="50"/>
      <c r="BO5" s="49"/>
      <c r="BP5" s="49"/>
      <c r="BQ5" s="49"/>
      <c r="BR5" s="49"/>
      <c r="BS5" s="49"/>
      <c r="BT5" s="50"/>
      <c r="BU5" s="50"/>
      <c r="BV5" s="50"/>
      <c r="BW5" s="50"/>
      <c r="BX5" s="50"/>
      <c r="BY5" s="49"/>
      <c r="BZ5" s="49"/>
      <c r="CA5" s="49"/>
      <c r="CB5" s="49"/>
      <c r="CC5" s="49"/>
      <c r="CD5" s="50"/>
      <c r="CE5" s="50"/>
      <c r="CF5" s="50"/>
      <c r="CG5" s="50"/>
      <c r="CH5" s="50"/>
      <c r="CI5" s="49"/>
      <c r="CJ5" s="49"/>
      <c r="CK5" s="49"/>
      <c r="CL5" s="49"/>
      <c r="CM5" s="49"/>
      <c r="CN5" s="50"/>
      <c r="CO5" s="50"/>
      <c r="CP5" s="50"/>
      <c r="CQ5" s="50"/>
      <c r="CR5" s="50"/>
      <c r="CS5" s="49"/>
      <c r="CT5" s="49"/>
      <c r="CU5" s="49"/>
      <c r="CV5" s="49"/>
      <c r="CW5" s="49"/>
      <c r="CX5" s="50"/>
      <c r="CY5" s="50"/>
      <c r="CZ5" s="50"/>
      <c r="DA5" s="50"/>
      <c r="DB5" s="50"/>
      <c r="DC5" s="9" t="e">
        <f t="shared" ref="DC5:DC16" si="0">_xlfn.PERCENTILE.EXC(G5:DB5,0.25)</f>
        <v>#NUM!</v>
      </c>
      <c r="DD5" s="9" t="e">
        <f t="shared" ref="DD5:DD16" si="1">_xlfn.PERCENTILE.EXC(G5:DB5,0.75)</f>
        <v>#NUM!</v>
      </c>
    </row>
    <row r="6" spans="1:108" x14ac:dyDescent="0.25">
      <c r="A6" s="21" t="s">
        <v>13</v>
      </c>
      <c r="B6" s="21" t="s">
        <v>9</v>
      </c>
      <c r="C6" s="51" t="e">
        <f>AVERAGEIFS(G6:DB6,G$18:DB$18,"&lt;="&amp;DC$18)</f>
        <v>#DIV/0!</v>
      </c>
      <c r="D6" s="59" t="e">
        <f>AVERAGE(G6:DB6)</f>
        <v>#DIV/0!</v>
      </c>
      <c r="E6" s="60" t="e">
        <f>AVERAGEIFS(G6:DB6,G$18:DB$18,"&gt;="&amp;DD$18)</f>
        <v>#DIV/0!</v>
      </c>
      <c r="F6" s="15"/>
      <c r="G6" s="33"/>
      <c r="H6" s="33"/>
      <c r="I6" s="33"/>
      <c r="J6" s="33"/>
      <c r="K6" s="33"/>
      <c r="L6" s="42"/>
      <c r="M6" s="42"/>
      <c r="N6" s="42"/>
      <c r="O6" s="42"/>
      <c r="P6" s="42"/>
      <c r="Q6" s="33"/>
      <c r="R6" s="33"/>
      <c r="S6" s="33"/>
      <c r="T6" s="33"/>
      <c r="U6" s="33"/>
      <c r="V6" s="42"/>
      <c r="W6" s="42"/>
      <c r="X6" s="42"/>
      <c r="Y6" s="42"/>
      <c r="Z6" s="42"/>
      <c r="AA6" s="33"/>
      <c r="AB6" s="33"/>
      <c r="AC6" s="33"/>
      <c r="AD6" s="33"/>
      <c r="AE6" s="33"/>
      <c r="AF6" s="42"/>
      <c r="AG6" s="42"/>
      <c r="AH6" s="42"/>
      <c r="AI6" s="42"/>
      <c r="AJ6" s="42"/>
      <c r="AK6" s="33"/>
      <c r="AL6" s="33"/>
      <c r="AM6" s="33"/>
      <c r="AN6" s="33"/>
      <c r="AO6" s="33"/>
      <c r="AP6" s="42"/>
      <c r="AQ6" s="42"/>
      <c r="AR6" s="42"/>
      <c r="AS6" s="42"/>
      <c r="AT6" s="42"/>
      <c r="AU6" s="33"/>
      <c r="AV6" s="33"/>
      <c r="AW6" s="33"/>
      <c r="AX6" s="33"/>
      <c r="AY6" s="33"/>
      <c r="AZ6" s="42"/>
      <c r="BA6" s="42"/>
      <c r="BB6" s="42"/>
      <c r="BC6" s="42"/>
      <c r="BD6" s="42"/>
      <c r="BE6" s="33"/>
      <c r="BF6" s="33"/>
      <c r="BG6" s="33"/>
      <c r="BH6" s="33"/>
      <c r="BI6" s="33"/>
      <c r="BJ6" s="42"/>
      <c r="BK6" s="42"/>
      <c r="BL6" s="42"/>
      <c r="BM6" s="42"/>
      <c r="BN6" s="42"/>
      <c r="BO6" s="33"/>
      <c r="BP6" s="33"/>
      <c r="BQ6" s="33"/>
      <c r="BR6" s="33"/>
      <c r="BS6" s="33"/>
      <c r="BT6" s="42"/>
      <c r="BU6" s="42"/>
      <c r="BV6" s="42"/>
      <c r="BW6" s="42"/>
      <c r="BX6" s="42"/>
      <c r="BY6" s="33"/>
      <c r="BZ6" s="33"/>
      <c r="CA6" s="33"/>
      <c r="CB6" s="33"/>
      <c r="CC6" s="33"/>
      <c r="CD6" s="42"/>
      <c r="CE6" s="42"/>
      <c r="CF6" s="42"/>
      <c r="CG6" s="42"/>
      <c r="CH6" s="42"/>
      <c r="CI6" s="33"/>
      <c r="CJ6" s="33"/>
      <c r="CK6" s="33"/>
      <c r="CL6" s="33"/>
      <c r="CM6" s="33"/>
      <c r="CN6" s="42"/>
      <c r="CO6" s="42"/>
      <c r="CP6" s="42"/>
      <c r="CQ6" s="42"/>
      <c r="CR6" s="42"/>
      <c r="CS6" s="33"/>
      <c r="CT6" s="33"/>
      <c r="CU6" s="33"/>
      <c r="CV6" s="33"/>
      <c r="CW6" s="33"/>
      <c r="CX6" s="42"/>
      <c r="CY6" s="42"/>
      <c r="CZ6" s="42"/>
      <c r="DA6" s="42"/>
      <c r="DB6" s="42"/>
      <c r="DC6" s="9" t="e">
        <f t="shared" si="0"/>
        <v>#NUM!</v>
      </c>
      <c r="DD6" s="9" t="e">
        <f t="shared" si="1"/>
        <v>#NUM!</v>
      </c>
    </row>
    <row r="7" spans="1:108" x14ac:dyDescent="0.25">
      <c r="A7" s="21" t="s">
        <v>15</v>
      </c>
      <c r="B7" s="21" t="s">
        <v>8</v>
      </c>
      <c r="C7" s="18"/>
      <c r="D7" s="61"/>
      <c r="E7" s="18"/>
      <c r="F7" s="15"/>
      <c r="G7" s="69"/>
      <c r="H7" s="69"/>
      <c r="I7" s="69"/>
      <c r="J7" s="69"/>
      <c r="K7" s="69"/>
      <c r="L7" s="70"/>
      <c r="M7" s="70"/>
      <c r="N7" s="70"/>
      <c r="O7" s="70"/>
      <c r="P7" s="70"/>
      <c r="Q7" s="69"/>
      <c r="R7" s="69"/>
      <c r="S7" s="69"/>
      <c r="T7" s="69"/>
      <c r="U7" s="69"/>
      <c r="V7" s="70"/>
      <c r="W7" s="70"/>
      <c r="X7" s="70"/>
      <c r="Y7" s="70"/>
      <c r="Z7" s="70"/>
      <c r="AA7" s="71"/>
      <c r="AB7" s="71"/>
      <c r="AC7" s="71"/>
      <c r="AD7" s="71"/>
      <c r="AE7" s="71"/>
      <c r="AF7" s="72"/>
      <c r="AG7" s="72"/>
      <c r="AH7" s="72"/>
      <c r="AI7" s="72"/>
      <c r="AJ7" s="72"/>
      <c r="AK7" s="71"/>
      <c r="AL7" s="71"/>
      <c r="AM7" s="71"/>
      <c r="AN7" s="71"/>
      <c r="AO7" s="71"/>
      <c r="AP7" s="72"/>
      <c r="AQ7" s="72"/>
      <c r="AR7" s="72"/>
      <c r="AS7" s="72"/>
      <c r="AT7" s="72"/>
      <c r="AU7" s="71"/>
      <c r="AV7" s="71"/>
      <c r="AW7" s="71"/>
      <c r="AX7" s="71"/>
      <c r="AY7" s="71"/>
      <c r="AZ7" s="72"/>
      <c r="BA7" s="72"/>
      <c r="BB7" s="72"/>
      <c r="BC7" s="72"/>
      <c r="BD7" s="72"/>
      <c r="BE7" s="71"/>
      <c r="BF7" s="71"/>
      <c r="BG7" s="71"/>
      <c r="BH7" s="71"/>
      <c r="BI7" s="71"/>
      <c r="BJ7" s="72"/>
      <c r="BK7" s="72"/>
      <c r="BL7" s="72"/>
      <c r="BM7" s="72"/>
      <c r="BN7" s="72"/>
      <c r="BO7" s="71"/>
      <c r="BP7" s="71"/>
      <c r="BQ7" s="71"/>
      <c r="BR7" s="71"/>
      <c r="BS7" s="71"/>
      <c r="BT7" s="72"/>
      <c r="BU7" s="72"/>
      <c r="BV7" s="72"/>
      <c r="BW7" s="72"/>
      <c r="BX7" s="72"/>
      <c r="BY7" s="71"/>
      <c r="BZ7" s="71"/>
      <c r="CA7" s="71"/>
      <c r="CB7" s="71"/>
      <c r="CC7" s="71"/>
      <c r="CD7" s="72"/>
      <c r="CE7" s="72"/>
      <c r="CF7" s="72"/>
      <c r="CG7" s="72"/>
      <c r="CH7" s="72"/>
      <c r="CI7" s="71"/>
      <c r="CJ7" s="71"/>
      <c r="CK7" s="71"/>
      <c r="CL7" s="71"/>
      <c r="CM7" s="71"/>
      <c r="CN7" s="72"/>
      <c r="CO7" s="72"/>
      <c r="CP7" s="72"/>
      <c r="CQ7" s="72"/>
      <c r="CR7" s="72"/>
      <c r="CS7" s="71"/>
      <c r="CT7" s="71"/>
      <c r="CU7" s="71"/>
      <c r="CV7" s="71"/>
      <c r="CW7" s="71"/>
      <c r="CX7" s="72"/>
      <c r="CY7" s="72"/>
      <c r="CZ7" s="72"/>
      <c r="DA7" s="72"/>
      <c r="DB7" s="72"/>
      <c r="DC7" s="9" t="e">
        <f t="shared" si="0"/>
        <v>#NUM!</v>
      </c>
      <c r="DD7" s="9" t="e">
        <f t="shared" si="1"/>
        <v>#NUM!</v>
      </c>
    </row>
    <row r="8" spans="1:108" x14ac:dyDescent="0.25">
      <c r="A8" s="21" t="s">
        <v>16</v>
      </c>
      <c r="B8" s="21" t="s">
        <v>10</v>
      </c>
      <c r="C8" s="51" t="e">
        <f>AVERAGEIFS(G8:DB8,G$18:DB$18,"&lt;="&amp;DC$18)</f>
        <v>#DIV/0!</v>
      </c>
      <c r="D8" s="59" t="e">
        <f>AVERAGE(G8:DB8)</f>
        <v>#DIV/0!</v>
      </c>
      <c r="E8" s="60" t="e">
        <f>AVERAGEIFS(G8:DB8,G$18:DB$18,"&gt;="&amp;DD$18)</f>
        <v>#DIV/0!</v>
      </c>
      <c r="F8" s="15"/>
      <c r="G8" s="34"/>
      <c r="H8" s="34"/>
      <c r="I8" s="34"/>
      <c r="J8" s="34"/>
      <c r="K8" s="34"/>
      <c r="L8" s="43"/>
      <c r="M8" s="43"/>
      <c r="N8" s="43"/>
      <c r="O8" s="43"/>
      <c r="P8" s="43"/>
      <c r="Q8" s="34"/>
      <c r="R8" s="34"/>
      <c r="S8" s="34"/>
      <c r="T8" s="34"/>
      <c r="U8" s="34"/>
      <c r="V8" s="43"/>
      <c r="W8" s="43"/>
      <c r="X8" s="43"/>
      <c r="Y8" s="43"/>
      <c r="Z8" s="43"/>
      <c r="AA8" s="49"/>
      <c r="AB8" s="49"/>
      <c r="AC8" s="49"/>
      <c r="AD8" s="49"/>
      <c r="AE8" s="49"/>
      <c r="AF8" s="50"/>
      <c r="AG8" s="50"/>
      <c r="AH8" s="50"/>
      <c r="AI8" s="50"/>
      <c r="AJ8" s="50"/>
      <c r="AK8" s="49"/>
      <c r="AL8" s="49"/>
      <c r="AM8" s="49"/>
      <c r="AN8" s="49"/>
      <c r="AO8" s="49"/>
      <c r="AP8" s="50"/>
      <c r="AQ8" s="50"/>
      <c r="AR8" s="50"/>
      <c r="AS8" s="50"/>
      <c r="AT8" s="50"/>
      <c r="AU8" s="49"/>
      <c r="AV8" s="49"/>
      <c r="AW8" s="49"/>
      <c r="AX8" s="49"/>
      <c r="AY8" s="49"/>
      <c r="AZ8" s="50"/>
      <c r="BA8" s="50"/>
      <c r="BB8" s="50"/>
      <c r="BC8" s="50"/>
      <c r="BD8" s="50"/>
      <c r="BE8" s="49"/>
      <c r="BF8" s="49"/>
      <c r="BG8" s="49"/>
      <c r="BH8" s="49"/>
      <c r="BI8" s="49"/>
      <c r="BJ8" s="50"/>
      <c r="BK8" s="50"/>
      <c r="BL8" s="50"/>
      <c r="BM8" s="50"/>
      <c r="BN8" s="50"/>
      <c r="BO8" s="49"/>
      <c r="BP8" s="49"/>
      <c r="BQ8" s="49"/>
      <c r="BR8" s="49"/>
      <c r="BS8" s="49"/>
      <c r="BT8" s="50"/>
      <c r="BU8" s="50"/>
      <c r="BV8" s="50"/>
      <c r="BW8" s="50"/>
      <c r="BX8" s="50"/>
      <c r="BY8" s="49"/>
      <c r="BZ8" s="49"/>
      <c r="CA8" s="49"/>
      <c r="CB8" s="49"/>
      <c r="CC8" s="49"/>
      <c r="CD8" s="50"/>
      <c r="CE8" s="50"/>
      <c r="CF8" s="50"/>
      <c r="CG8" s="50"/>
      <c r="CH8" s="50"/>
      <c r="CI8" s="49"/>
      <c r="CJ8" s="49"/>
      <c r="CK8" s="49"/>
      <c r="CL8" s="49"/>
      <c r="CM8" s="49"/>
      <c r="CN8" s="50"/>
      <c r="CO8" s="50"/>
      <c r="CP8" s="50"/>
      <c r="CQ8" s="50"/>
      <c r="CR8" s="50"/>
      <c r="CS8" s="49"/>
      <c r="CT8" s="49"/>
      <c r="CU8" s="49"/>
      <c r="CV8" s="49"/>
      <c r="CW8" s="49"/>
      <c r="CX8" s="50"/>
      <c r="CY8" s="50"/>
      <c r="CZ8" s="50"/>
      <c r="DA8" s="50"/>
      <c r="DB8" s="50"/>
      <c r="DC8" s="9" t="e">
        <f t="shared" si="0"/>
        <v>#NUM!</v>
      </c>
      <c r="DD8" s="9" t="e">
        <f t="shared" si="1"/>
        <v>#NUM!</v>
      </c>
    </row>
    <row r="9" spans="1:108" x14ac:dyDescent="0.25">
      <c r="A9" s="21" t="s">
        <v>17</v>
      </c>
      <c r="B9" s="21" t="s">
        <v>11</v>
      </c>
      <c r="C9" s="51" t="e">
        <f>AVERAGEIFS(G9:DB9,G$18:DB$18,"&lt;="&amp;DC$18)</f>
        <v>#DIV/0!</v>
      </c>
      <c r="D9" s="59" t="e">
        <f>AVERAGE(G9:DB9)</f>
        <v>#DIV/0!</v>
      </c>
      <c r="E9" s="60" t="e">
        <f>AVERAGEIFS(G9:DB9,G$18:DB$18,"&gt;="&amp;DD$18)</f>
        <v>#DIV/0!</v>
      </c>
      <c r="F9" s="15"/>
      <c r="G9" s="35"/>
      <c r="H9" s="35"/>
      <c r="I9" s="35"/>
      <c r="J9" s="35"/>
      <c r="K9" s="35"/>
      <c r="L9" s="44"/>
      <c r="M9" s="44"/>
      <c r="N9" s="44"/>
      <c r="O9" s="44"/>
      <c r="P9" s="44"/>
      <c r="Q9" s="35"/>
      <c r="R9" s="35"/>
      <c r="S9" s="35"/>
      <c r="T9" s="35"/>
      <c r="U9" s="35"/>
      <c r="V9" s="44"/>
      <c r="W9" s="44"/>
      <c r="X9" s="44"/>
      <c r="Y9" s="44"/>
      <c r="Z9" s="44"/>
      <c r="AA9" s="49"/>
      <c r="AB9" s="49"/>
      <c r="AC9" s="49"/>
      <c r="AD9" s="49"/>
      <c r="AE9" s="49"/>
      <c r="AF9" s="50"/>
      <c r="AG9" s="50"/>
      <c r="AH9" s="50"/>
      <c r="AI9" s="50"/>
      <c r="AJ9" s="50"/>
      <c r="AK9" s="49"/>
      <c r="AL9" s="49"/>
      <c r="AM9" s="49"/>
      <c r="AN9" s="49"/>
      <c r="AO9" s="49"/>
      <c r="AP9" s="50"/>
      <c r="AQ9" s="50"/>
      <c r="AR9" s="50"/>
      <c r="AS9" s="50"/>
      <c r="AT9" s="50"/>
      <c r="AU9" s="49"/>
      <c r="AV9" s="49"/>
      <c r="AW9" s="49"/>
      <c r="AX9" s="49"/>
      <c r="AY9" s="49"/>
      <c r="AZ9" s="50"/>
      <c r="BA9" s="50"/>
      <c r="BB9" s="50"/>
      <c r="BC9" s="50"/>
      <c r="BD9" s="50"/>
      <c r="BE9" s="49"/>
      <c r="BF9" s="49"/>
      <c r="BG9" s="49"/>
      <c r="BH9" s="49"/>
      <c r="BI9" s="49"/>
      <c r="BJ9" s="50"/>
      <c r="BK9" s="50"/>
      <c r="BL9" s="50"/>
      <c r="BM9" s="50"/>
      <c r="BN9" s="50"/>
      <c r="BO9" s="49"/>
      <c r="BP9" s="49"/>
      <c r="BQ9" s="49"/>
      <c r="BR9" s="49"/>
      <c r="BS9" s="49"/>
      <c r="BT9" s="50"/>
      <c r="BU9" s="50"/>
      <c r="BV9" s="50"/>
      <c r="BW9" s="50"/>
      <c r="BX9" s="50"/>
      <c r="BY9" s="49"/>
      <c r="BZ9" s="49"/>
      <c r="CA9" s="49"/>
      <c r="CB9" s="49"/>
      <c r="CC9" s="49"/>
      <c r="CD9" s="50"/>
      <c r="CE9" s="50"/>
      <c r="CF9" s="50"/>
      <c r="CG9" s="50"/>
      <c r="CH9" s="50"/>
      <c r="CI9" s="49"/>
      <c r="CJ9" s="49"/>
      <c r="CK9" s="49"/>
      <c r="CL9" s="49"/>
      <c r="CM9" s="49"/>
      <c r="CN9" s="50"/>
      <c r="CO9" s="50"/>
      <c r="CP9" s="50"/>
      <c r="CQ9" s="50"/>
      <c r="CR9" s="50"/>
      <c r="CS9" s="49"/>
      <c r="CT9" s="49"/>
      <c r="CU9" s="49"/>
      <c r="CV9" s="49"/>
      <c r="CW9" s="49"/>
      <c r="CX9" s="50"/>
      <c r="CY9" s="50"/>
      <c r="CZ9" s="50"/>
      <c r="DA9" s="50"/>
      <c r="DB9" s="50"/>
      <c r="DC9" s="9" t="e">
        <f t="shared" si="0"/>
        <v>#NUM!</v>
      </c>
      <c r="DD9" s="9" t="e">
        <f t="shared" si="1"/>
        <v>#NUM!</v>
      </c>
    </row>
    <row r="10" spans="1:108" x14ac:dyDescent="0.25">
      <c r="A10" s="21" t="s">
        <v>28</v>
      </c>
      <c r="B10" s="21" t="s">
        <v>9</v>
      </c>
      <c r="C10" s="51" t="e">
        <f>AVERAGEIFS(G10:DB10,G$18:DB$18,"&lt;="&amp;DC$18)</f>
        <v>#DIV/0!</v>
      </c>
      <c r="D10" s="59" t="e">
        <f>AVERAGE(G10:DB10)</f>
        <v>#DIV/0!</v>
      </c>
      <c r="E10" s="60" t="e">
        <f>AVERAGEIFS(G10:DB10,G$18:DB$18,"&gt;="&amp;DD$18)</f>
        <v>#DIV/0!</v>
      </c>
      <c r="F10" s="15"/>
      <c r="G10" s="36"/>
      <c r="H10" s="36"/>
      <c r="I10" s="36"/>
      <c r="J10" s="36"/>
      <c r="K10" s="36"/>
      <c r="L10" s="45"/>
      <c r="M10" s="45"/>
      <c r="N10" s="45"/>
      <c r="O10" s="45"/>
      <c r="P10" s="45"/>
      <c r="Q10" s="36"/>
      <c r="R10" s="36"/>
      <c r="S10" s="36"/>
      <c r="T10" s="36"/>
      <c r="U10" s="36"/>
      <c r="V10" s="45"/>
      <c r="W10" s="45"/>
      <c r="X10" s="45"/>
      <c r="Y10" s="45"/>
      <c r="Z10" s="45"/>
      <c r="AA10" s="49"/>
      <c r="AB10" s="49"/>
      <c r="AC10" s="49"/>
      <c r="AD10" s="49"/>
      <c r="AE10" s="49"/>
      <c r="AF10" s="50"/>
      <c r="AG10" s="50"/>
      <c r="AH10" s="50"/>
      <c r="AI10" s="50"/>
      <c r="AJ10" s="50"/>
      <c r="AK10" s="49"/>
      <c r="AL10" s="49"/>
      <c r="AM10" s="49"/>
      <c r="AN10" s="49"/>
      <c r="AO10" s="49"/>
      <c r="AP10" s="50"/>
      <c r="AQ10" s="50"/>
      <c r="AR10" s="50"/>
      <c r="AS10" s="50"/>
      <c r="AT10" s="50"/>
      <c r="AU10" s="49"/>
      <c r="AV10" s="49"/>
      <c r="AW10" s="49"/>
      <c r="AX10" s="49"/>
      <c r="AY10" s="49"/>
      <c r="AZ10" s="50"/>
      <c r="BA10" s="50"/>
      <c r="BB10" s="50"/>
      <c r="BC10" s="50"/>
      <c r="BD10" s="50"/>
      <c r="BE10" s="49"/>
      <c r="BF10" s="49"/>
      <c r="BG10" s="49"/>
      <c r="BH10" s="49"/>
      <c r="BI10" s="49"/>
      <c r="BJ10" s="50"/>
      <c r="BK10" s="50"/>
      <c r="BL10" s="50"/>
      <c r="BM10" s="50"/>
      <c r="BN10" s="50"/>
      <c r="BO10" s="49"/>
      <c r="BP10" s="49"/>
      <c r="BQ10" s="49"/>
      <c r="BR10" s="49"/>
      <c r="BS10" s="49"/>
      <c r="BT10" s="50"/>
      <c r="BU10" s="50"/>
      <c r="BV10" s="50"/>
      <c r="BW10" s="50"/>
      <c r="BX10" s="50"/>
      <c r="BY10" s="49"/>
      <c r="BZ10" s="49"/>
      <c r="CA10" s="49"/>
      <c r="CB10" s="49"/>
      <c r="CC10" s="49"/>
      <c r="CD10" s="50"/>
      <c r="CE10" s="50"/>
      <c r="CF10" s="50"/>
      <c r="CG10" s="50"/>
      <c r="CH10" s="50"/>
      <c r="CI10" s="49"/>
      <c r="CJ10" s="49"/>
      <c r="CK10" s="49"/>
      <c r="CL10" s="49"/>
      <c r="CM10" s="49"/>
      <c r="CN10" s="50"/>
      <c r="CO10" s="50"/>
      <c r="CP10" s="50"/>
      <c r="CQ10" s="50"/>
      <c r="CR10" s="50"/>
      <c r="CS10" s="49"/>
      <c r="CT10" s="49"/>
      <c r="CU10" s="49"/>
      <c r="CV10" s="49"/>
      <c r="CW10" s="49"/>
      <c r="CX10" s="50"/>
      <c r="CY10" s="50"/>
      <c r="CZ10" s="50"/>
      <c r="DA10" s="50"/>
      <c r="DB10" s="50"/>
      <c r="DC10" s="9" t="e">
        <f t="shared" si="0"/>
        <v>#NUM!</v>
      </c>
      <c r="DD10" s="9" t="e">
        <f t="shared" si="1"/>
        <v>#NUM!</v>
      </c>
    </row>
    <row r="11" spans="1:108" x14ac:dyDescent="0.25">
      <c r="A11" s="21" t="s">
        <v>29</v>
      </c>
      <c r="B11" s="21" t="s">
        <v>9</v>
      </c>
      <c r="C11" s="51" t="e">
        <f>AVERAGEIFS(G11:DB11,G$18:DB$18,"&lt;="&amp;DC$18)</f>
        <v>#DIV/0!</v>
      </c>
      <c r="D11" s="59" t="e">
        <f>AVERAGE(G11:DB11)</f>
        <v>#DIV/0!</v>
      </c>
      <c r="E11" s="60" t="e">
        <f>AVERAGEIFS(G11:DB11,G$18:DB$18,"&gt;="&amp;DD$18)</f>
        <v>#DIV/0!</v>
      </c>
      <c r="F11" s="15"/>
      <c r="G11" s="36"/>
      <c r="H11" s="36"/>
      <c r="I11" s="36"/>
      <c r="J11" s="36"/>
      <c r="K11" s="36"/>
      <c r="L11" s="45"/>
      <c r="M11" s="45"/>
      <c r="N11" s="45"/>
      <c r="O11" s="45"/>
      <c r="P11" s="45"/>
      <c r="Q11" s="36"/>
      <c r="R11" s="36"/>
      <c r="S11" s="36"/>
      <c r="T11" s="36"/>
      <c r="U11" s="36"/>
      <c r="V11" s="45"/>
      <c r="W11" s="45"/>
      <c r="X11" s="45"/>
      <c r="Y11" s="45"/>
      <c r="Z11" s="45"/>
      <c r="AA11" s="49"/>
      <c r="AB11" s="49"/>
      <c r="AC11" s="49"/>
      <c r="AD11" s="49"/>
      <c r="AE11" s="49"/>
      <c r="AF11" s="50"/>
      <c r="AG11" s="50"/>
      <c r="AH11" s="50"/>
      <c r="AI11" s="50"/>
      <c r="AJ11" s="50"/>
      <c r="AK11" s="49"/>
      <c r="AL11" s="49"/>
      <c r="AM11" s="49"/>
      <c r="AN11" s="49"/>
      <c r="AO11" s="49"/>
      <c r="AP11" s="50"/>
      <c r="AQ11" s="50"/>
      <c r="AR11" s="50"/>
      <c r="AS11" s="50"/>
      <c r="AT11" s="50"/>
      <c r="AU11" s="49"/>
      <c r="AV11" s="49"/>
      <c r="AW11" s="49"/>
      <c r="AX11" s="49"/>
      <c r="AY11" s="49"/>
      <c r="AZ11" s="50"/>
      <c r="BA11" s="50"/>
      <c r="BB11" s="50"/>
      <c r="BC11" s="50"/>
      <c r="BD11" s="50"/>
      <c r="BE11" s="49"/>
      <c r="BF11" s="49"/>
      <c r="BG11" s="49"/>
      <c r="BH11" s="49"/>
      <c r="BI11" s="49"/>
      <c r="BJ11" s="50"/>
      <c r="BK11" s="50"/>
      <c r="BL11" s="50"/>
      <c r="BM11" s="50"/>
      <c r="BN11" s="50"/>
      <c r="BO11" s="49"/>
      <c r="BP11" s="49"/>
      <c r="BQ11" s="49"/>
      <c r="BR11" s="49"/>
      <c r="BS11" s="49"/>
      <c r="BT11" s="50"/>
      <c r="BU11" s="50"/>
      <c r="BV11" s="50"/>
      <c r="BW11" s="50"/>
      <c r="BX11" s="50"/>
      <c r="BY11" s="49"/>
      <c r="BZ11" s="49"/>
      <c r="CA11" s="49"/>
      <c r="CB11" s="49"/>
      <c r="CC11" s="49"/>
      <c r="CD11" s="50"/>
      <c r="CE11" s="50"/>
      <c r="CF11" s="50"/>
      <c r="CG11" s="50"/>
      <c r="CH11" s="50"/>
      <c r="CI11" s="49"/>
      <c r="CJ11" s="49"/>
      <c r="CK11" s="49"/>
      <c r="CL11" s="49"/>
      <c r="CM11" s="49"/>
      <c r="CN11" s="50"/>
      <c r="CO11" s="50"/>
      <c r="CP11" s="50"/>
      <c r="CQ11" s="50"/>
      <c r="CR11" s="50"/>
      <c r="CS11" s="49"/>
      <c r="CT11" s="49"/>
      <c r="CU11" s="49"/>
      <c r="CV11" s="49"/>
      <c r="CW11" s="49"/>
      <c r="CX11" s="50"/>
      <c r="CY11" s="50"/>
      <c r="CZ11" s="50"/>
      <c r="DA11" s="50"/>
      <c r="DB11" s="50"/>
      <c r="DC11" s="9" t="e">
        <f t="shared" si="0"/>
        <v>#NUM!</v>
      </c>
      <c r="DD11" s="9" t="e">
        <f t="shared" si="1"/>
        <v>#NUM!</v>
      </c>
    </row>
    <row r="12" spans="1:108" x14ac:dyDescent="0.25">
      <c r="A12" s="21" t="s">
        <v>18</v>
      </c>
      <c r="B12" s="21" t="s">
        <v>12</v>
      </c>
      <c r="C12" s="56" t="e">
        <f>AVERAGEIFS(G12:DB12,G$18:DB$18,"&lt;="&amp;DC$18)</f>
        <v>#DIV/0!</v>
      </c>
      <c r="D12" s="57" t="e">
        <f>AVERAGE(G12:DB12)</f>
        <v>#DIV/0!</v>
      </c>
      <c r="E12" s="58" t="e">
        <f>AVERAGEIFS(G12:DB12,G$18:DB$18,"&gt;="&amp;DD$18)</f>
        <v>#DIV/0!</v>
      </c>
      <c r="F12" s="15"/>
      <c r="G12" s="37"/>
      <c r="H12" s="37"/>
      <c r="I12" s="37"/>
      <c r="J12" s="37"/>
      <c r="K12" s="37"/>
      <c r="L12" s="46"/>
      <c r="M12" s="46"/>
      <c r="N12" s="46"/>
      <c r="O12" s="46"/>
      <c r="P12" s="46"/>
      <c r="Q12" s="37"/>
      <c r="R12" s="37"/>
      <c r="S12" s="37"/>
      <c r="T12" s="37"/>
      <c r="U12" s="37"/>
      <c r="V12" s="46"/>
      <c r="W12" s="46"/>
      <c r="X12" s="46"/>
      <c r="Y12" s="46"/>
      <c r="Z12" s="46"/>
      <c r="AA12" s="49"/>
      <c r="AB12" s="49"/>
      <c r="AC12" s="49"/>
      <c r="AD12" s="49"/>
      <c r="AE12" s="49"/>
      <c r="AF12" s="50"/>
      <c r="AG12" s="50"/>
      <c r="AH12" s="50"/>
      <c r="AI12" s="50"/>
      <c r="AJ12" s="50"/>
      <c r="AK12" s="49"/>
      <c r="AL12" s="49"/>
      <c r="AM12" s="49"/>
      <c r="AN12" s="49"/>
      <c r="AO12" s="49"/>
      <c r="AP12" s="50"/>
      <c r="AQ12" s="50"/>
      <c r="AR12" s="50"/>
      <c r="AS12" s="50"/>
      <c r="AT12" s="50"/>
      <c r="AU12" s="49"/>
      <c r="AV12" s="49"/>
      <c r="AW12" s="49"/>
      <c r="AX12" s="49"/>
      <c r="AY12" s="49"/>
      <c r="AZ12" s="50"/>
      <c r="BA12" s="50"/>
      <c r="BB12" s="50"/>
      <c r="BC12" s="50"/>
      <c r="BD12" s="50"/>
      <c r="BE12" s="49"/>
      <c r="BF12" s="49"/>
      <c r="BG12" s="49"/>
      <c r="BH12" s="49"/>
      <c r="BI12" s="49"/>
      <c r="BJ12" s="50"/>
      <c r="BK12" s="50"/>
      <c r="BL12" s="50"/>
      <c r="BM12" s="50"/>
      <c r="BN12" s="50"/>
      <c r="BO12" s="49"/>
      <c r="BP12" s="49"/>
      <c r="BQ12" s="49"/>
      <c r="BR12" s="49"/>
      <c r="BS12" s="49"/>
      <c r="BT12" s="50"/>
      <c r="BU12" s="50"/>
      <c r="BV12" s="50"/>
      <c r="BW12" s="50"/>
      <c r="BX12" s="50"/>
      <c r="BY12" s="49"/>
      <c r="BZ12" s="49"/>
      <c r="CA12" s="49"/>
      <c r="CB12" s="49"/>
      <c r="CC12" s="49"/>
      <c r="CD12" s="50"/>
      <c r="CE12" s="50"/>
      <c r="CF12" s="50"/>
      <c r="CG12" s="50"/>
      <c r="CH12" s="50"/>
      <c r="CI12" s="49"/>
      <c r="CJ12" s="49"/>
      <c r="CK12" s="49"/>
      <c r="CL12" s="49"/>
      <c r="CM12" s="49"/>
      <c r="CN12" s="50"/>
      <c r="CO12" s="50"/>
      <c r="CP12" s="50"/>
      <c r="CQ12" s="50"/>
      <c r="CR12" s="50"/>
      <c r="CS12" s="49"/>
      <c r="CT12" s="49"/>
      <c r="CU12" s="49"/>
      <c r="CV12" s="49"/>
      <c r="CW12" s="49"/>
      <c r="CX12" s="50"/>
      <c r="CY12" s="50"/>
      <c r="CZ12" s="50"/>
      <c r="DA12" s="50"/>
      <c r="DB12" s="50"/>
      <c r="DC12" s="9" t="e">
        <f t="shared" si="0"/>
        <v>#NUM!</v>
      </c>
      <c r="DD12" s="9" t="e">
        <f t="shared" si="1"/>
        <v>#NUM!</v>
      </c>
    </row>
    <row r="13" spans="1:108" x14ac:dyDescent="0.25">
      <c r="A13" s="21" t="s">
        <v>19</v>
      </c>
      <c r="B13" s="21" t="s">
        <v>8</v>
      </c>
      <c r="C13" s="18"/>
      <c r="D13" s="61"/>
      <c r="E13" s="18"/>
      <c r="F13" s="15"/>
      <c r="G13" s="69"/>
      <c r="H13" s="69"/>
      <c r="I13" s="69"/>
      <c r="J13" s="69"/>
      <c r="K13" s="69"/>
      <c r="L13" s="70"/>
      <c r="M13" s="70"/>
      <c r="N13" s="70"/>
      <c r="O13" s="70"/>
      <c r="P13" s="70"/>
      <c r="Q13" s="69"/>
      <c r="R13" s="69"/>
      <c r="S13" s="69"/>
      <c r="T13" s="69"/>
      <c r="U13" s="69"/>
      <c r="V13" s="70"/>
      <c r="W13" s="70"/>
      <c r="X13" s="70"/>
      <c r="Y13" s="70"/>
      <c r="Z13" s="70"/>
      <c r="AA13" s="71"/>
      <c r="AB13" s="71"/>
      <c r="AC13" s="71"/>
      <c r="AD13" s="71"/>
      <c r="AE13" s="71"/>
      <c r="AF13" s="72"/>
      <c r="AG13" s="72"/>
      <c r="AH13" s="72"/>
      <c r="AI13" s="72"/>
      <c r="AJ13" s="72"/>
      <c r="AK13" s="71"/>
      <c r="AL13" s="71"/>
      <c r="AM13" s="71"/>
      <c r="AN13" s="71"/>
      <c r="AO13" s="71"/>
      <c r="AP13" s="72"/>
      <c r="AQ13" s="72"/>
      <c r="AR13" s="72"/>
      <c r="AS13" s="72"/>
      <c r="AT13" s="72"/>
      <c r="AU13" s="71"/>
      <c r="AV13" s="71"/>
      <c r="AW13" s="71"/>
      <c r="AX13" s="71"/>
      <c r="AY13" s="71"/>
      <c r="AZ13" s="72"/>
      <c r="BA13" s="72"/>
      <c r="BB13" s="72"/>
      <c r="BC13" s="72"/>
      <c r="BD13" s="72"/>
      <c r="BE13" s="71"/>
      <c r="BF13" s="71"/>
      <c r="BG13" s="71"/>
      <c r="BH13" s="71"/>
      <c r="BI13" s="71"/>
      <c r="BJ13" s="72"/>
      <c r="BK13" s="72"/>
      <c r="BL13" s="72"/>
      <c r="BM13" s="72"/>
      <c r="BN13" s="72"/>
      <c r="BO13" s="71"/>
      <c r="BP13" s="71"/>
      <c r="BQ13" s="71"/>
      <c r="BR13" s="71"/>
      <c r="BS13" s="71"/>
      <c r="BT13" s="72"/>
      <c r="BU13" s="72"/>
      <c r="BV13" s="72"/>
      <c r="BW13" s="72"/>
      <c r="BX13" s="72"/>
      <c r="BY13" s="71"/>
      <c r="BZ13" s="71"/>
      <c r="CA13" s="71"/>
      <c r="CB13" s="71"/>
      <c r="CC13" s="71"/>
      <c r="CD13" s="72"/>
      <c r="CE13" s="72"/>
      <c r="CF13" s="72"/>
      <c r="CG13" s="72"/>
      <c r="CH13" s="72"/>
      <c r="CI13" s="71"/>
      <c r="CJ13" s="71"/>
      <c r="CK13" s="71"/>
      <c r="CL13" s="71"/>
      <c r="CM13" s="71"/>
      <c r="CN13" s="72"/>
      <c r="CO13" s="72"/>
      <c r="CP13" s="72"/>
      <c r="CQ13" s="72"/>
      <c r="CR13" s="72"/>
      <c r="CS13" s="71"/>
      <c r="CT13" s="71"/>
      <c r="CU13" s="71"/>
      <c r="CV13" s="71"/>
      <c r="CW13" s="71"/>
      <c r="CX13" s="72"/>
      <c r="CY13" s="72"/>
      <c r="CZ13" s="72"/>
      <c r="DA13" s="72"/>
      <c r="DB13" s="72"/>
      <c r="DC13" s="9" t="e">
        <f t="shared" si="0"/>
        <v>#NUM!</v>
      </c>
      <c r="DD13" s="9" t="e">
        <f t="shared" si="1"/>
        <v>#NUM!</v>
      </c>
    </row>
    <row r="14" spans="1:108" x14ac:dyDescent="0.25">
      <c r="A14" s="21" t="s">
        <v>20</v>
      </c>
      <c r="B14" s="21" t="s">
        <v>10</v>
      </c>
      <c r="C14" s="51" t="e">
        <f>AVERAGEIFS(G14:DB14,G$18:DB$18,"&lt;="&amp;DC$18)</f>
        <v>#DIV/0!</v>
      </c>
      <c r="D14" s="59" t="e">
        <f>AVERAGE(G14:DB14)</f>
        <v>#DIV/0!</v>
      </c>
      <c r="E14" s="60" t="e">
        <f>AVERAGEIFS(G14:DB14,G$18:DB$18,"&gt;="&amp;DD$18)</f>
        <v>#DIV/0!</v>
      </c>
      <c r="F14" s="15"/>
      <c r="G14" s="35"/>
      <c r="H14" s="35"/>
      <c r="I14" s="35"/>
      <c r="J14" s="35"/>
      <c r="K14" s="35"/>
      <c r="L14" s="44"/>
      <c r="M14" s="44"/>
      <c r="N14" s="44"/>
      <c r="O14" s="44"/>
      <c r="P14" s="44"/>
      <c r="Q14" s="35"/>
      <c r="R14" s="35"/>
      <c r="S14" s="35"/>
      <c r="T14" s="35"/>
      <c r="U14" s="35"/>
      <c r="V14" s="44"/>
      <c r="W14" s="44"/>
      <c r="X14" s="44"/>
      <c r="Y14" s="44"/>
      <c r="Z14" s="44"/>
      <c r="AA14" s="49"/>
      <c r="AB14" s="49"/>
      <c r="AC14" s="49"/>
      <c r="AD14" s="49"/>
      <c r="AE14" s="49"/>
      <c r="AF14" s="50"/>
      <c r="AG14" s="50"/>
      <c r="AH14" s="50"/>
      <c r="AI14" s="50"/>
      <c r="AJ14" s="50"/>
      <c r="AK14" s="49"/>
      <c r="AL14" s="49"/>
      <c r="AM14" s="49"/>
      <c r="AN14" s="49"/>
      <c r="AO14" s="49"/>
      <c r="AP14" s="50"/>
      <c r="AQ14" s="50"/>
      <c r="AR14" s="50"/>
      <c r="AS14" s="50"/>
      <c r="AT14" s="50"/>
      <c r="AU14" s="49"/>
      <c r="AV14" s="49"/>
      <c r="AW14" s="49"/>
      <c r="AX14" s="49"/>
      <c r="AY14" s="49"/>
      <c r="AZ14" s="50"/>
      <c r="BA14" s="50"/>
      <c r="BB14" s="50"/>
      <c r="BC14" s="50"/>
      <c r="BD14" s="50"/>
      <c r="BE14" s="49"/>
      <c r="BF14" s="49"/>
      <c r="BG14" s="49"/>
      <c r="BH14" s="49"/>
      <c r="BI14" s="49"/>
      <c r="BJ14" s="50"/>
      <c r="BK14" s="50"/>
      <c r="BL14" s="50"/>
      <c r="BM14" s="50"/>
      <c r="BN14" s="50"/>
      <c r="BO14" s="49"/>
      <c r="BP14" s="49"/>
      <c r="BQ14" s="49"/>
      <c r="BR14" s="49"/>
      <c r="BS14" s="49"/>
      <c r="BT14" s="50"/>
      <c r="BU14" s="50"/>
      <c r="BV14" s="50"/>
      <c r="BW14" s="50"/>
      <c r="BX14" s="50"/>
      <c r="BY14" s="49"/>
      <c r="BZ14" s="49"/>
      <c r="CA14" s="49"/>
      <c r="CB14" s="49"/>
      <c r="CC14" s="49"/>
      <c r="CD14" s="50"/>
      <c r="CE14" s="50"/>
      <c r="CF14" s="50"/>
      <c r="CG14" s="50"/>
      <c r="CH14" s="50"/>
      <c r="CI14" s="49"/>
      <c r="CJ14" s="49"/>
      <c r="CK14" s="49"/>
      <c r="CL14" s="49"/>
      <c r="CM14" s="49"/>
      <c r="CN14" s="50"/>
      <c r="CO14" s="50"/>
      <c r="CP14" s="50"/>
      <c r="CQ14" s="50"/>
      <c r="CR14" s="50"/>
      <c r="CS14" s="49"/>
      <c r="CT14" s="49"/>
      <c r="CU14" s="49"/>
      <c r="CV14" s="49"/>
      <c r="CW14" s="49"/>
      <c r="CX14" s="50"/>
      <c r="CY14" s="50"/>
      <c r="CZ14" s="50"/>
      <c r="DA14" s="50"/>
      <c r="DB14" s="50"/>
      <c r="DC14" s="9" t="e">
        <f t="shared" si="0"/>
        <v>#NUM!</v>
      </c>
      <c r="DD14" s="9" t="e">
        <f t="shared" si="1"/>
        <v>#NUM!</v>
      </c>
    </row>
    <row r="15" spans="1:108" x14ac:dyDescent="0.25">
      <c r="A15" s="21" t="s">
        <v>21</v>
      </c>
      <c r="B15" s="21" t="s">
        <v>0</v>
      </c>
      <c r="C15" s="56" t="e">
        <f>AVERAGEIFS(G15:DB15,G$18:DB$18,"&lt;="&amp;DC$18)</f>
        <v>#DIV/0!</v>
      </c>
      <c r="D15" s="57" t="e">
        <f>AVERAGE(G15:DB15)</f>
        <v>#DIV/0!</v>
      </c>
      <c r="E15" s="58" t="e">
        <f>AVERAGEIFS(G15:DB15,G$18:DB$18,"&gt;="&amp;DD$18)</f>
        <v>#DIV/0!</v>
      </c>
      <c r="F15" s="15"/>
      <c r="G15" s="38"/>
      <c r="H15" s="38"/>
      <c r="I15" s="38"/>
      <c r="J15" s="38"/>
      <c r="K15" s="38"/>
      <c r="L15" s="47"/>
      <c r="M15" s="47"/>
      <c r="N15" s="47"/>
      <c r="O15" s="47"/>
      <c r="P15" s="47"/>
      <c r="Q15" s="38"/>
      <c r="R15" s="38"/>
      <c r="S15" s="38"/>
      <c r="T15" s="38"/>
      <c r="U15" s="38"/>
      <c r="V15" s="47"/>
      <c r="W15" s="47"/>
      <c r="X15" s="47"/>
      <c r="Y15" s="47"/>
      <c r="Z15" s="47"/>
      <c r="AA15" s="49"/>
      <c r="AB15" s="49"/>
      <c r="AC15" s="49"/>
      <c r="AD15" s="49"/>
      <c r="AE15" s="49"/>
      <c r="AF15" s="50"/>
      <c r="AG15" s="50"/>
      <c r="AH15" s="50"/>
      <c r="AI15" s="50"/>
      <c r="AJ15" s="50"/>
      <c r="AK15" s="49"/>
      <c r="AL15" s="49"/>
      <c r="AM15" s="49"/>
      <c r="AN15" s="49"/>
      <c r="AO15" s="49"/>
      <c r="AP15" s="50"/>
      <c r="AQ15" s="50"/>
      <c r="AR15" s="50"/>
      <c r="AS15" s="50"/>
      <c r="AT15" s="50"/>
      <c r="AU15" s="49"/>
      <c r="AV15" s="49"/>
      <c r="AW15" s="49"/>
      <c r="AX15" s="49"/>
      <c r="AY15" s="49"/>
      <c r="AZ15" s="50"/>
      <c r="BA15" s="50"/>
      <c r="BB15" s="50"/>
      <c r="BC15" s="50"/>
      <c r="BD15" s="50"/>
      <c r="BE15" s="49"/>
      <c r="BF15" s="49"/>
      <c r="BG15" s="49"/>
      <c r="BH15" s="49"/>
      <c r="BI15" s="49"/>
      <c r="BJ15" s="50"/>
      <c r="BK15" s="50"/>
      <c r="BL15" s="50"/>
      <c r="BM15" s="50"/>
      <c r="BN15" s="50"/>
      <c r="BO15" s="49"/>
      <c r="BP15" s="49"/>
      <c r="BQ15" s="49"/>
      <c r="BR15" s="49"/>
      <c r="BS15" s="49"/>
      <c r="BT15" s="50"/>
      <c r="BU15" s="50"/>
      <c r="BV15" s="50"/>
      <c r="BW15" s="50"/>
      <c r="BX15" s="50"/>
      <c r="BY15" s="49"/>
      <c r="BZ15" s="49"/>
      <c r="CA15" s="49"/>
      <c r="CB15" s="49"/>
      <c r="CC15" s="49"/>
      <c r="CD15" s="50"/>
      <c r="CE15" s="50"/>
      <c r="CF15" s="50"/>
      <c r="CG15" s="50"/>
      <c r="CH15" s="50"/>
      <c r="CI15" s="49"/>
      <c r="CJ15" s="49"/>
      <c r="CK15" s="49"/>
      <c r="CL15" s="49"/>
      <c r="CM15" s="49"/>
      <c r="CN15" s="50"/>
      <c r="CO15" s="50"/>
      <c r="CP15" s="50"/>
      <c r="CQ15" s="50"/>
      <c r="CR15" s="50"/>
      <c r="CS15" s="49"/>
      <c r="CT15" s="49"/>
      <c r="CU15" s="49"/>
      <c r="CV15" s="49"/>
      <c r="CW15" s="49"/>
      <c r="CX15" s="50"/>
      <c r="CY15" s="50"/>
      <c r="CZ15" s="50"/>
      <c r="DA15" s="50"/>
      <c r="DB15" s="50"/>
      <c r="DC15" s="9" t="e">
        <f t="shared" si="0"/>
        <v>#NUM!</v>
      </c>
      <c r="DD15" s="9" t="e">
        <f t="shared" si="1"/>
        <v>#NUM!</v>
      </c>
    </row>
    <row r="16" spans="1:108" s="5" customFormat="1" x14ac:dyDescent="0.25">
      <c r="A16" s="22" t="s">
        <v>23</v>
      </c>
      <c r="B16" s="22" t="s">
        <v>0</v>
      </c>
      <c r="C16" s="56" t="e">
        <f>AVERAGEIFS(G16:DB16,G$18:DB$18,"&lt;="&amp;DC$18)</f>
        <v>#DIV/0!</v>
      </c>
      <c r="D16" s="57" t="e">
        <f>AVERAGE(G16:DB16)</f>
        <v>#DIV/0!</v>
      </c>
      <c r="E16" s="58" t="e">
        <f>AVERAGEIFS(G16:DB16,G$18:DB$18,"&gt;="&amp;DD$18)</f>
        <v>#DIV/0!</v>
      </c>
      <c r="F16" s="13"/>
      <c r="G16" s="39"/>
      <c r="H16" s="39"/>
      <c r="I16" s="39"/>
      <c r="J16" s="39"/>
      <c r="K16" s="39"/>
      <c r="L16" s="48"/>
      <c r="M16" s="48"/>
      <c r="N16" s="48"/>
      <c r="O16" s="48"/>
      <c r="P16" s="48"/>
      <c r="Q16" s="39"/>
      <c r="R16" s="39"/>
      <c r="S16" s="39"/>
      <c r="T16" s="39"/>
      <c r="U16" s="39"/>
      <c r="V16" s="48"/>
      <c r="W16" s="48"/>
      <c r="X16" s="48"/>
      <c r="Y16" s="48"/>
      <c r="Z16" s="48"/>
      <c r="AA16" s="49"/>
      <c r="AB16" s="49"/>
      <c r="AC16" s="49"/>
      <c r="AD16" s="49"/>
      <c r="AE16" s="49"/>
      <c r="AF16" s="50"/>
      <c r="AG16" s="50"/>
      <c r="AH16" s="50"/>
      <c r="AI16" s="50"/>
      <c r="AJ16" s="50"/>
      <c r="AK16" s="49"/>
      <c r="AL16" s="49"/>
      <c r="AM16" s="49"/>
      <c r="AN16" s="49"/>
      <c r="AO16" s="49"/>
      <c r="AP16" s="50"/>
      <c r="AQ16" s="50"/>
      <c r="AR16" s="50"/>
      <c r="AS16" s="50"/>
      <c r="AT16" s="50"/>
      <c r="AU16" s="49"/>
      <c r="AV16" s="49"/>
      <c r="AW16" s="49"/>
      <c r="AX16" s="49"/>
      <c r="AY16" s="49"/>
      <c r="AZ16" s="50"/>
      <c r="BA16" s="50"/>
      <c r="BB16" s="50"/>
      <c r="BC16" s="50"/>
      <c r="BD16" s="50"/>
      <c r="BE16" s="49"/>
      <c r="BF16" s="49"/>
      <c r="BG16" s="49"/>
      <c r="BH16" s="49"/>
      <c r="BI16" s="49"/>
      <c r="BJ16" s="50"/>
      <c r="BK16" s="50"/>
      <c r="BL16" s="50"/>
      <c r="BM16" s="50"/>
      <c r="BN16" s="50"/>
      <c r="BO16" s="49"/>
      <c r="BP16" s="49"/>
      <c r="BQ16" s="49"/>
      <c r="BR16" s="49"/>
      <c r="BS16" s="49"/>
      <c r="BT16" s="50"/>
      <c r="BU16" s="50"/>
      <c r="BV16" s="50"/>
      <c r="BW16" s="50"/>
      <c r="BX16" s="50"/>
      <c r="BY16" s="49"/>
      <c r="BZ16" s="49"/>
      <c r="CA16" s="49"/>
      <c r="CB16" s="49"/>
      <c r="CC16" s="49"/>
      <c r="CD16" s="50"/>
      <c r="CE16" s="50"/>
      <c r="CF16" s="50"/>
      <c r="CG16" s="50"/>
      <c r="CH16" s="50"/>
      <c r="CI16" s="49"/>
      <c r="CJ16" s="49"/>
      <c r="CK16" s="49"/>
      <c r="CL16" s="49"/>
      <c r="CM16" s="49"/>
      <c r="CN16" s="50"/>
      <c r="CO16" s="50"/>
      <c r="CP16" s="50"/>
      <c r="CQ16" s="50"/>
      <c r="CR16" s="50"/>
      <c r="CS16" s="49"/>
      <c r="CT16" s="49"/>
      <c r="CU16" s="49"/>
      <c r="CV16" s="49"/>
      <c r="CW16" s="49"/>
      <c r="CX16" s="50"/>
      <c r="CY16" s="50"/>
      <c r="CZ16" s="50"/>
      <c r="DA16" s="50"/>
      <c r="DB16" s="50"/>
      <c r="DC16" s="9" t="e">
        <f t="shared" si="0"/>
        <v>#NUM!</v>
      </c>
      <c r="DD16" s="9" t="e">
        <f t="shared" si="1"/>
        <v>#NUM!</v>
      </c>
    </row>
    <row r="17" spans="1:108" s="19" customFormat="1" ht="16.5" thickBot="1" x14ac:dyDescent="0.3">
      <c r="A17" s="27" t="s">
        <v>24</v>
      </c>
      <c r="B17" s="7"/>
      <c r="C17" s="63"/>
      <c r="D17" s="61"/>
      <c r="E17" s="63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0"/>
      <c r="W17" s="10"/>
      <c r="X17" s="10"/>
      <c r="Y17" s="10"/>
      <c r="Z17" s="10"/>
      <c r="AA17" s="30"/>
      <c r="AB17" s="30"/>
      <c r="AC17" s="30"/>
      <c r="AD17" s="30"/>
      <c r="AE17" s="30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9"/>
      <c r="DD17" s="9"/>
    </row>
    <row r="18" spans="1:108" ht="15.75" customHeight="1" thickTop="1" thickBot="1" x14ac:dyDescent="0.3">
      <c r="A18" s="23" t="s">
        <v>25</v>
      </c>
      <c r="B18" s="23" t="s">
        <v>9</v>
      </c>
      <c r="C18" s="53" t="e">
        <f>AVERAGEIFS(G18:DB18,G$18:DB$18,"&lt;="&amp;DC$18)</f>
        <v>#DIV/0!</v>
      </c>
      <c r="D18" s="62" t="e">
        <f>AVERAGE(G18:DB18)</f>
        <v>#DIV/0!</v>
      </c>
      <c r="E18" s="54" t="e">
        <f>AVERAGEIFS(G18:DB18,G$18:DB$18,"&gt;="&amp;DD$18)</f>
        <v>#DIV/0!</v>
      </c>
      <c r="F18" s="12"/>
      <c r="G18" s="28" t="str">
        <f>IF(G13&lt;&gt;"",(G15-(G14*1.35))/(G13-G7),"")</f>
        <v/>
      </c>
      <c r="H18" s="28" t="str">
        <f t="shared" ref="H18:BS18" si="2">IF(H13&lt;&gt;"",(H15-(H14*1.35))/(H13-H7),"")</f>
        <v/>
      </c>
      <c r="I18" s="28" t="str">
        <f t="shared" si="2"/>
        <v/>
      </c>
      <c r="J18" s="28" t="str">
        <f t="shared" si="2"/>
        <v/>
      </c>
      <c r="K18" s="28" t="str">
        <f t="shared" si="2"/>
        <v/>
      </c>
      <c r="L18" s="28" t="str">
        <f t="shared" si="2"/>
        <v/>
      </c>
      <c r="M18" s="28" t="str">
        <f t="shared" si="2"/>
        <v/>
      </c>
      <c r="N18" s="28" t="str">
        <f t="shared" si="2"/>
        <v/>
      </c>
      <c r="O18" s="28" t="str">
        <f t="shared" si="2"/>
        <v/>
      </c>
      <c r="P18" s="28" t="str">
        <f t="shared" si="2"/>
        <v/>
      </c>
      <c r="Q18" s="28" t="str">
        <f t="shared" si="2"/>
        <v/>
      </c>
      <c r="R18" s="28" t="str">
        <f t="shared" si="2"/>
        <v/>
      </c>
      <c r="S18" s="28" t="str">
        <f t="shared" si="2"/>
        <v/>
      </c>
      <c r="T18" s="28" t="str">
        <f t="shared" si="2"/>
        <v/>
      </c>
      <c r="U18" s="28" t="str">
        <f t="shared" si="2"/>
        <v/>
      </c>
      <c r="V18" s="28" t="str">
        <f t="shared" si="2"/>
        <v/>
      </c>
      <c r="W18" s="28" t="str">
        <f t="shared" si="2"/>
        <v/>
      </c>
      <c r="X18" s="28" t="str">
        <f t="shared" si="2"/>
        <v/>
      </c>
      <c r="Y18" s="28" t="str">
        <f t="shared" si="2"/>
        <v/>
      </c>
      <c r="Z18" s="28" t="str">
        <f t="shared" si="2"/>
        <v/>
      </c>
      <c r="AA18" s="28" t="str">
        <f t="shared" si="2"/>
        <v/>
      </c>
      <c r="AB18" s="28" t="str">
        <f t="shared" si="2"/>
        <v/>
      </c>
      <c r="AC18" s="28" t="str">
        <f t="shared" si="2"/>
        <v/>
      </c>
      <c r="AD18" s="28" t="str">
        <f t="shared" si="2"/>
        <v/>
      </c>
      <c r="AE18" s="28" t="str">
        <f t="shared" si="2"/>
        <v/>
      </c>
      <c r="AF18" s="28" t="str">
        <f t="shared" si="2"/>
        <v/>
      </c>
      <c r="AG18" s="28" t="str">
        <f t="shared" si="2"/>
        <v/>
      </c>
      <c r="AH18" s="28" t="str">
        <f t="shared" si="2"/>
        <v/>
      </c>
      <c r="AI18" s="28" t="str">
        <f t="shared" si="2"/>
        <v/>
      </c>
      <c r="AJ18" s="28" t="str">
        <f t="shared" si="2"/>
        <v/>
      </c>
      <c r="AK18" s="28" t="str">
        <f t="shared" si="2"/>
        <v/>
      </c>
      <c r="AL18" s="28" t="str">
        <f t="shared" si="2"/>
        <v/>
      </c>
      <c r="AM18" s="28" t="str">
        <f t="shared" si="2"/>
        <v/>
      </c>
      <c r="AN18" s="28" t="str">
        <f t="shared" si="2"/>
        <v/>
      </c>
      <c r="AO18" s="28" t="str">
        <f t="shared" si="2"/>
        <v/>
      </c>
      <c r="AP18" s="28" t="str">
        <f t="shared" si="2"/>
        <v/>
      </c>
      <c r="AQ18" s="28" t="str">
        <f t="shared" si="2"/>
        <v/>
      </c>
      <c r="AR18" s="28" t="str">
        <f t="shared" si="2"/>
        <v/>
      </c>
      <c r="AS18" s="28" t="str">
        <f t="shared" si="2"/>
        <v/>
      </c>
      <c r="AT18" s="28" t="str">
        <f t="shared" si="2"/>
        <v/>
      </c>
      <c r="AU18" s="28" t="str">
        <f t="shared" si="2"/>
        <v/>
      </c>
      <c r="AV18" s="28" t="str">
        <f t="shared" si="2"/>
        <v/>
      </c>
      <c r="AW18" s="28" t="str">
        <f t="shared" si="2"/>
        <v/>
      </c>
      <c r="AX18" s="28" t="str">
        <f t="shared" si="2"/>
        <v/>
      </c>
      <c r="AY18" s="28" t="str">
        <f t="shared" si="2"/>
        <v/>
      </c>
      <c r="AZ18" s="28" t="str">
        <f t="shared" si="2"/>
        <v/>
      </c>
      <c r="BA18" s="28" t="str">
        <f t="shared" si="2"/>
        <v/>
      </c>
      <c r="BB18" s="28" t="str">
        <f t="shared" si="2"/>
        <v/>
      </c>
      <c r="BC18" s="28" t="str">
        <f t="shared" si="2"/>
        <v/>
      </c>
      <c r="BD18" s="28" t="str">
        <f t="shared" si="2"/>
        <v/>
      </c>
      <c r="BE18" s="28" t="str">
        <f t="shared" si="2"/>
        <v/>
      </c>
      <c r="BF18" s="28" t="str">
        <f t="shared" si="2"/>
        <v/>
      </c>
      <c r="BG18" s="28" t="str">
        <f t="shared" si="2"/>
        <v/>
      </c>
      <c r="BH18" s="28" t="str">
        <f t="shared" si="2"/>
        <v/>
      </c>
      <c r="BI18" s="28" t="str">
        <f t="shared" si="2"/>
        <v/>
      </c>
      <c r="BJ18" s="28" t="str">
        <f t="shared" si="2"/>
        <v/>
      </c>
      <c r="BK18" s="28" t="str">
        <f t="shared" si="2"/>
        <v/>
      </c>
      <c r="BL18" s="28" t="str">
        <f t="shared" si="2"/>
        <v/>
      </c>
      <c r="BM18" s="28" t="str">
        <f t="shared" si="2"/>
        <v/>
      </c>
      <c r="BN18" s="28" t="str">
        <f t="shared" si="2"/>
        <v/>
      </c>
      <c r="BO18" s="28" t="str">
        <f t="shared" si="2"/>
        <v/>
      </c>
      <c r="BP18" s="28" t="str">
        <f t="shared" si="2"/>
        <v/>
      </c>
      <c r="BQ18" s="28" t="str">
        <f t="shared" si="2"/>
        <v/>
      </c>
      <c r="BR18" s="28" t="str">
        <f t="shared" si="2"/>
        <v/>
      </c>
      <c r="BS18" s="28" t="str">
        <f t="shared" si="2"/>
        <v/>
      </c>
      <c r="BT18" s="28" t="str">
        <f t="shared" ref="BT18:DB18" si="3">IF(BT13&lt;&gt;"",(BT15-(BT14*1.35))/(BT13-BT7),"")</f>
        <v/>
      </c>
      <c r="BU18" s="28" t="str">
        <f t="shared" si="3"/>
        <v/>
      </c>
      <c r="BV18" s="28" t="str">
        <f t="shared" si="3"/>
        <v/>
      </c>
      <c r="BW18" s="28" t="str">
        <f t="shared" si="3"/>
        <v/>
      </c>
      <c r="BX18" s="28" t="str">
        <f t="shared" si="3"/>
        <v/>
      </c>
      <c r="BY18" s="28" t="str">
        <f t="shared" si="3"/>
        <v/>
      </c>
      <c r="BZ18" s="28" t="str">
        <f t="shared" si="3"/>
        <v/>
      </c>
      <c r="CA18" s="28" t="str">
        <f t="shared" si="3"/>
        <v/>
      </c>
      <c r="CB18" s="28" t="str">
        <f t="shared" si="3"/>
        <v/>
      </c>
      <c r="CC18" s="28" t="str">
        <f t="shared" si="3"/>
        <v/>
      </c>
      <c r="CD18" s="28" t="str">
        <f t="shared" si="3"/>
        <v/>
      </c>
      <c r="CE18" s="28" t="str">
        <f t="shared" si="3"/>
        <v/>
      </c>
      <c r="CF18" s="28" t="str">
        <f t="shared" si="3"/>
        <v/>
      </c>
      <c r="CG18" s="28" t="str">
        <f t="shared" si="3"/>
        <v/>
      </c>
      <c r="CH18" s="28" t="str">
        <f t="shared" si="3"/>
        <v/>
      </c>
      <c r="CI18" s="28" t="str">
        <f t="shared" si="3"/>
        <v/>
      </c>
      <c r="CJ18" s="28" t="str">
        <f t="shared" si="3"/>
        <v/>
      </c>
      <c r="CK18" s="28" t="str">
        <f t="shared" si="3"/>
        <v/>
      </c>
      <c r="CL18" s="28" t="str">
        <f t="shared" si="3"/>
        <v/>
      </c>
      <c r="CM18" s="28" t="str">
        <f t="shared" si="3"/>
        <v/>
      </c>
      <c r="CN18" s="28" t="str">
        <f t="shared" si="3"/>
        <v/>
      </c>
      <c r="CO18" s="28" t="str">
        <f t="shared" si="3"/>
        <v/>
      </c>
      <c r="CP18" s="28" t="str">
        <f t="shared" si="3"/>
        <v/>
      </c>
      <c r="CQ18" s="28" t="str">
        <f t="shared" si="3"/>
        <v/>
      </c>
      <c r="CR18" s="28" t="str">
        <f t="shared" si="3"/>
        <v/>
      </c>
      <c r="CS18" s="28" t="str">
        <f t="shared" si="3"/>
        <v/>
      </c>
      <c r="CT18" s="28" t="str">
        <f t="shared" si="3"/>
        <v/>
      </c>
      <c r="CU18" s="28" t="str">
        <f t="shared" si="3"/>
        <v/>
      </c>
      <c r="CV18" s="28" t="str">
        <f t="shared" si="3"/>
        <v/>
      </c>
      <c r="CW18" s="28" t="str">
        <f t="shared" si="3"/>
        <v/>
      </c>
      <c r="CX18" s="28" t="str">
        <f t="shared" si="3"/>
        <v/>
      </c>
      <c r="CY18" s="28" t="str">
        <f t="shared" si="3"/>
        <v/>
      </c>
      <c r="CZ18" s="28" t="str">
        <f t="shared" si="3"/>
        <v/>
      </c>
      <c r="DA18" s="28" t="str">
        <f t="shared" si="3"/>
        <v/>
      </c>
      <c r="DB18" s="28" t="str">
        <f t="shared" si="3"/>
        <v/>
      </c>
      <c r="DC18" s="9" t="e">
        <f>_xlfn.PERCENTILE.EXC(G18:DB18,0.25)</f>
        <v>#NUM!</v>
      </c>
      <c r="DD18" s="9" t="e">
        <f>_xlfn.PERCENTILE.EXC(G18:DB18,0.75)</f>
        <v>#NUM!</v>
      </c>
    </row>
    <row r="19" spans="1:108" ht="16.5" thickTop="1" x14ac:dyDescent="0.25">
      <c r="A19" s="24" t="s">
        <v>26</v>
      </c>
      <c r="B19" s="24" t="s">
        <v>0</v>
      </c>
      <c r="C19" s="52" t="e">
        <f>AVERAGEIFS(G19:DB19,G$18:DB$18,"&lt;="&amp;DC$18)</f>
        <v>#DIV/0!</v>
      </c>
      <c r="D19" s="57" t="e">
        <f>AVERAGE(G19:DB19)</f>
        <v>#DIV/0!</v>
      </c>
      <c r="E19" s="64" t="e">
        <f>AVERAGEIFS(G19:DB19,G$18:DB$18,"&gt;="&amp;DD$18)</f>
        <v>#DIV/0!</v>
      </c>
      <c r="F19" s="15"/>
      <c r="G19" s="29" t="str">
        <f>IF(G16&lt;&gt;"",((G5-(-0.026*G9+1.738)*G9)-G16),"")</f>
        <v/>
      </c>
      <c r="H19" s="29" t="str">
        <f t="shared" ref="H19:BS19" si="4">IF(H16&lt;&gt;"",((H5-(-0.026*H9+1.738)*H9)-H16),"")</f>
        <v/>
      </c>
      <c r="I19" s="29" t="str">
        <f t="shared" si="4"/>
        <v/>
      </c>
      <c r="J19" s="29" t="str">
        <f t="shared" si="4"/>
        <v/>
      </c>
      <c r="K19" s="29" t="str">
        <f t="shared" si="4"/>
        <v/>
      </c>
      <c r="L19" s="29" t="str">
        <f t="shared" si="4"/>
        <v/>
      </c>
      <c r="M19" s="29" t="str">
        <f t="shared" si="4"/>
        <v/>
      </c>
      <c r="N19" s="29" t="str">
        <f t="shared" si="4"/>
        <v/>
      </c>
      <c r="O19" s="29" t="str">
        <f t="shared" si="4"/>
        <v/>
      </c>
      <c r="P19" s="29" t="str">
        <f t="shared" si="4"/>
        <v/>
      </c>
      <c r="Q19" s="29" t="str">
        <f t="shared" si="4"/>
        <v/>
      </c>
      <c r="R19" s="29" t="str">
        <f t="shared" si="4"/>
        <v/>
      </c>
      <c r="S19" s="29" t="str">
        <f t="shared" si="4"/>
        <v/>
      </c>
      <c r="T19" s="29" t="str">
        <f t="shared" si="4"/>
        <v/>
      </c>
      <c r="U19" s="29" t="str">
        <f t="shared" si="4"/>
        <v/>
      </c>
      <c r="V19" s="29" t="str">
        <f t="shared" si="4"/>
        <v/>
      </c>
      <c r="W19" s="29" t="str">
        <f t="shared" si="4"/>
        <v/>
      </c>
      <c r="X19" s="29" t="str">
        <f t="shared" si="4"/>
        <v/>
      </c>
      <c r="Y19" s="29" t="str">
        <f t="shared" si="4"/>
        <v/>
      </c>
      <c r="Z19" s="29" t="str">
        <f t="shared" si="4"/>
        <v/>
      </c>
      <c r="AA19" s="29" t="str">
        <f t="shared" si="4"/>
        <v/>
      </c>
      <c r="AB19" s="29" t="str">
        <f t="shared" si="4"/>
        <v/>
      </c>
      <c r="AC19" s="29" t="str">
        <f t="shared" si="4"/>
        <v/>
      </c>
      <c r="AD19" s="29" t="str">
        <f t="shared" si="4"/>
        <v/>
      </c>
      <c r="AE19" s="29" t="str">
        <f t="shared" si="4"/>
        <v/>
      </c>
      <c r="AF19" s="29" t="str">
        <f t="shared" si="4"/>
        <v/>
      </c>
      <c r="AG19" s="29" t="str">
        <f t="shared" si="4"/>
        <v/>
      </c>
      <c r="AH19" s="29" t="str">
        <f t="shared" si="4"/>
        <v/>
      </c>
      <c r="AI19" s="29" t="str">
        <f t="shared" si="4"/>
        <v/>
      </c>
      <c r="AJ19" s="29" t="str">
        <f t="shared" si="4"/>
        <v/>
      </c>
      <c r="AK19" s="29" t="str">
        <f t="shared" si="4"/>
        <v/>
      </c>
      <c r="AL19" s="29" t="str">
        <f t="shared" si="4"/>
        <v/>
      </c>
      <c r="AM19" s="29" t="str">
        <f t="shared" si="4"/>
        <v/>
      </c>
      <c r="AN19" s="29" t="str">
        <f t="shared" si="4"/>
        <v/>
      </c>
      <c r="AO19" s="29" t="str">
        <f t="shared" si="4"/>
        <v/>
      </c>
      <c r="AP19" s="29" t="str">
        <f t="shared" si="4"/>
        <v/>
      </c>
      <c r="AQ19" s="29" t="str">
        <f t="shared" si="4"/>
        <v/>
      </c>
      <c r="AR19" s="29" t="str">
        <f t="shared" si="4"/>
        <v/>
      </c>
      <c r="AS19" s="29" t="str">
        <f t="shared" si="4"/>
        <v/>
      </c>
      <c r="AT19" s="29" t="str">
        <f t="shared" si="4"/>
        <v/>
      </c>
      <c r="AU19" s="29" t="str">
        <f t="shared" si="4"/>
        <v/>
      </c>
      <c r="AV19" s="29" t="str">
        <f t="shared" si="4"/>
        <v/>
      </c>
      <c r="AW19" s="29" t="str">
        <f t="shared" si="4"/>
        <v/>
      </c>
      <c r="AX19" s="29" t="str">
        <f t="shared" si="4"/>
        <v/>
      </c>
      <c r="AY19" s="29" t="str">
        <f t="shared" si="4"/>
        <v/>
      </c>
      <c r="AZ19" s="29" t="str">
        <f t="shared" si="4"/>
        <v/>
      </c>
      <c r="BA19" s="29" t="str">
        <f t="shared" si="4"/>
        <v/>
      </c>
      <c r="BB19" s="29" t="str">
        <f t="shared" si="4"/>
        <v/>
      </c>
      <c r="BC19" s="29" t="str">
        <f t="shared" si="4"/>
        <v/>
      </c>
      <c r="BD19" s="29" t="str">
        <f t="shared" si="4"/>
        <v/>
      </c>
      <c r="BE19" s="29" t="str">
        <f t="shared" si="4"/>
        <v/>
      </c>
      <c r="BF19" s="29" t="str">
        <f t="shared" si="4"/>
        <v/>
      </c>
      <c r="BG19" s="29" t="str">
        <f t="shared" si="4"/>
        <v/>
      </c>
      <c r="BH19" s="29" t="str">
        <f t="shared" si="4"/>
        <v/>
      </c>
      <c r="BI19" s="29" t="str">
        <f t="shared" si="4"/>
        <v/>
      </c>
      <c r="BJ19" s="29" t="str">
        <f t="shared" si="4"/>
        <v/>
      </c>
      <c r="BK19" s="29" t="str">
        <f t="shared" si="4"/>
        <v/>
      </c>
      <c r="BL19" s="29" t="str">
        <f t="shared" si="4"/>
        <v/>
      </c>
      <c r="BM19" s="29" t="str">
        <f t="shared" si="4"/>
        <v/>
      </c>
      <c r="BN19" s="29" t="str">
        <f t="shared" si="4"/>
        <v/>
      </c>
      <c r="BO19" s="29" t="str">
        <f t="shared" si="4"/>
        <v/>
      </c>
      <c r="BP19" s="29" t="str">
        <f t="shared" si="4"/>
        <v/>
      </c>
      <c r="BQ19" s="29" t="str">
        <f t="shared" si="4"/>
        <v/>
      </c>
      <c r="BR19" s="29" t="str">
        <f t="shared" si="4"/>
        <v/>
      </c>
      <c r="BS19" s="29" t="str">
        <f t="shared" si="4"/>
        <v/>
      </c>
      <c r="BT19" s="29" t="str">
        <f t="shared" ref="BT19:DB19" si="5">IF(BT16&lt;&gt;"",((BT5-(-0.026*BT9+1.738)*BT9)-BT16),"")</f>
        <v/>
      </c>
      <c r="BU19" s="29" t="str">
        <f t="shared" si="5"/>
        <v/>
      </c>
      <c r="BV19" s="29" t="str">
        <f t="shared" si="5"/>
        <v/>
      </c>
      <c r="BW19" s="29" t="str">
        <f t="shared" si="5"/>
        <v/>
      </c>
      <c r="BX19" s="29" t="str">
        <f t="shared" si="5"/>
        <v/>
      </c>
      <c r="BY19" s="29" t="str">
        <f t="shared" si="5"/>
        <v/>
      </c>
      <c r="BZ19" s="29" t="str">
        <f t="shared" si="5"/>
        <v/>
      </c>
      <c r="CA19" s="29" t="str">
        <f t="shared" si="5"/>
        <v/>
      </c>
      <c r="CB19" s="29" t="str">
        <f t="shared" si="5"/>
        <v/>
      </c>
      <c r="CC19" s="29" t="str">
        <f t="shared" si="5"/>
        <v/>
      </c>
      <c r="CD19" s="29" t="str">
        <f t="shared" si="5"/>
        <v/>
      </c>
      <c r="CE19" s="29" t="str">
        <f t="shared" si="5"/>
        <v/>
      </c>
      <c r="CF19" s="29" t="str">
        <f t="shared" si="5"/>
        <v/>
      </c>
      <c r="CG19" s="29" t="str">
        <f t="shared" si="5"/>
        <v/>
      </c>
      <c r="CH19" s="29" t="str">
        <f t="shared" si="5"/>
        <v/>
      </c>
      <c r="CI19" s="29" t="str">
        <f t="shared" si="5"/>
        <v/>
      </c>
      <c r="CJ19" s="29" t="str">
        <f t="shared" si="5"/>
        <v/>
      </c>
      <c r="CK19" s="29" t="str">
        <f t="shared" si="5"/>
        <v/>
      </c>
      <c r="CL19" s="29" t="str">
        <f t="shared" si="5"/>
        <v/>
      </c>
      <c r="CM19" s="29" t="str">
        <f t="shared" si="5"/>
        <v/>
      </c>
      <c r="CN19" s="29" t="str">
        <f t="shared" si="5"/>
        <v/>
      </c>
      <c r="CO19" s="29" t="str">
        <f t="shared" si="5"/>
        <v/>
      </c>
      <c r="CP19" s="29" t="str">
        <f t="shared" si="5"/>
        <v/>
      </c>
      <c r="CQ19" s="29" t="str">
        <f t="shared" si="5"/>
        <v/>
      </c>
      <c r="CR19" s="29" t="str">
        <f t="shared" si="5"/>
        <v/>
      </c>
      <c r="CS19" s="29" t="str">
        <f t="shared" si="5"/>
        <v/>
      </c>
      <c r="CT19" s="29" t="str">
        <f t="shared" si="5"/>
        <v/>
      </c>
      <c r="CU19" s="29" t="str">
        <f t="shared" si="5"/>
        <v/>
      </c>
      <c r="CV19" s="29" t="str">
        <f t="shared" si="5"/>
        <v/>
      </c>
      <c r="CW19" s="29" t="str">
        <f t="shared" si="5"/>
        <v/>
      </c>
      <c r="CX19" s="29" t="str">
        <f t="shared" si="5"/>
        <v/>
      </c>
      <c r="CY19" s="29" t="str">
        <f t="shared" si="5"/>
        <v/>
      </c>
      <c r="CZ19" s="29" t="str">
        <f t="shared" si="5"/>
        <v/>
      </c>
      <c r="DA19" s="29" t="str">
        <f t="shared" si="5"/>
        <v/>
      </c>
      <c r="DB19" s="29" t="str">
        <f t="shared" si="5"/>
        <v/>
      </c>
      <c r="DC19" s="9" t="e">
        <f>_xlfn.PERCENTILE.EXC(G19:DB19,0.25)</f>
        <v>#NUM!</v>
      </c>
      <c r="DD19" s="9" t="e">
        <f>_xlfn.PERCENTILE.EXC(G19:DB19,0.75)</f>
        <v>#NUM!</v>
      </c>
    </row>
    <row r="20" spans="1:108" s="5" customFormat="1" x14ac:dyDescent="0.25">
      <c r="A20" s="25" t="s">
        <v>27</v>
      </c>
      <c r="B20" s="25" t="s">
        <v>0</v>
      </c>
      <c r="C20" s="56" t="e">
        <f>AVERAGEIFS(G20:DB20,G$18:DB$18,"&lt;="&amp;DC$18)</f>
        <v>#DIV/0!</v>
      </c>
      <c r="D20" s="57" t="e">
        <f>AVERAGE(G20:DB20)</f>
        <v>#DIV/0!</v>
      </c>
      <c r="E20" s="58" t="e">
        <f>AVERAGEIFS(G20:DB20,G$18:DB$18,"&gt;="&amp;DD$18)</f>
        <v>#DIV/0!</v>
      </c>
      <c r="F20" s="13"/>
      <c r="G20" s="29" t="str">
        <f>IF(G12&lt;&gt;"",(G12-(G6*(G7-G4))),"")</f>
        <v/>
      </c>
      <c r="H20" s="29" t="str">
        <f t="shared" ref="H20:BS20" si="6">IF(H12&lt;&gt;"",(H12-(H6*(H7-H4))),"")</f>
        <v/>
      </c>
      <c r="I20" s="29" t="str">
        <f t="shared" si="6"/>
        <v/>
      </c>
      <c r="J20" s="29" t="str">
        <f t="shared" si="6"/>
        <v/>
      </c>
      <c r="K20" s="29" t="str">
        <f t="shared" si="6"/>
        <v/>
      </c>
      <c r="L20" s="29" t="str">
        <f t="shared" si="6"/>
        <v/>
      </c>
      <c r="M20" s="29" t="str">
        <f t="shared" si="6"/>
        <v/>
      </c>
      <c r="N20" s="29" t="str">
        <f t="shared" si="6"/>
        <v/>
      </c>
      <c r="O20" s="29" t="str">
        <f t="shared" si="6"/>
        <v/>
      </c>
      <c r="P20" s="29" t="str">
        <f t="shared" si="6"/>
        <v/>
      </c>
      <c r="Q20" s="29" t="str">
        <f t="shared" si="6"/>
        <v/>
      </c>
      <c r="R20" s="29" t="str">
        <f t="shared" si="6"/>
        <v/>
      </c>
      <c r="S20" s="29" t="str">
        <f t="shared" si="6"/>
        <v/>
      </c>
      <c r="T20" s="29" t="str">
        <f t="shared" si="6"/>
        <v/>
      </c>
      <c r="U20" s="29" t="str">
        <f t="shared" si="6"/>
        <v/>
      </c>
      <c r="V20" s="29" t="str">
        <f t="shared" si="6"/>
        <v/>
      </c>
      <c r="W20" s="29" t="str">
        <f t="shared" si="6"/>
        <v/>
      </c>
      <c r="X20" s="29" t="str">
        <f t="shared" si="6"/>
        <v/>
      </c>
      <c r="Y20" s="29" t="str">
        <f t="shared" si="6"/>
        <v/>
      </c>
      <c r="Z20" s="29" t="str">
        <f t="shared" si="6"/>
        <v/>
      </c>
      <c r="AA20" s="29" t="str">
        <f t="shared" si="6"/>
        <v/>
      </c>
      <c r="AB20" s="29" t="str">
        <f t="shared" si="6"/>
        <v/>
      </c>
      <c r="AC20" s="29" t="str">
        <f t="shared" si="6"/>
        <v/>
      </c>
      <c r="AD20" s="29" t="str">
        <f t="shared" si="6"/>
        <v/>
      </c>
      <c r="AE20" s="29" t="str">
        <f t="shared" si="6"/>
        <v/>
      </c>
      <c r="AF20" s="29" t="str">
        <f t="shared" si="6"/>
        <v/>
      </c>
      <c r="AG20" s="29" t="str">
        <f t="shared" si="6"/>
        <v/>
      </c>
      <c r="AH20" s="29" t="str">
        <f t="shared" si="6"/>
        <v/>
      </c>
      <c r="AI20" s="29" t="str">
        <f t="shared" si="6"/>
        <v/>
      </c>
      <c r="AJ20" s="29" t="str">
        <f t="shared" si="6"/>
        <v/>
      </c>
      <c r="AK20" s="29" t="str">
        <f t="shared" si="6"/>
        <v/>
      </c>
      <c r="AL20" s="29" t="str">
        <f t="shared" si="6"/>
        <v/>
      </c>
      <c r="AM20" s="29" t="str">
        <f t="shared" si="6"/>
        <v/>
      </c>
      <c r="AN20" s="29" t="str">
        <f t="shared" si="6"/>
        <v/>
      </c>
      <c r="AO20" s="29" t="str">
        <f t="shared" si="6"/>
        <v/>
      </c>
      <c r="AP20" s="29" t="str">
        <f t="shared" si="6"/>
        <v/>
      </c>
      <c r="AQ20" s="29" t="str">
        <f t="shared" si="6"/>
        <v/>
      </c>
      <c r="AR20" s="29" t="str">
        <f t="shared" si="6"/>
        <v/>
      </c>
      <c r="AS20" s="29" t="str">
        <f t="shared" si="6"/>
        <v/>
      </c>
      <c r="AT20" s="29" t="str">
        <f t="shared" si="6"/>
        <v/>
      </c>
      <c r="AU20" s="29" t="str">
        <f t="shared" si="6"/>
        <v/>
      </c>
      <c r="AV20" s="29" t="str">
        <f t="shared" si="6"/>
        <v/>
      </c>
      <c r="AW20" s="29" t="str">
        <f t="shared" si="6"/>
        <v/>
      </c>
      <c r="AX20" s="29" t="str">
        <f t="shared" si="6"/>
        <v/>
      </c>
      <c r="AY20" s="29" t="str">
        <f t="shared" si="6"/>
        <v/>
      </c>
      <c r="AZ20" s="29" t="str">
        <f t="shared" si="6"/>
        <v/>
      </c>
      <c r="BA20" s="29" t="str">
        <f t="shared" si="6"/>
        <v/>
      </c>
      <c r="BB20" s="29" t="str">
        <f t="shared" si="6"/>
        <v/>
      </c>
      <c r="BC20" s="29" t="str">
        <f t="shared" si="6"/>
        <v/>
      </c>
      <c r="BD20" s="29" t="str">
        <f t="shared" si="6"/>
        <v/>
      </c>
      <c r="BE20" s="29" t="str">
        <f t="shared" si="6"/>
        <v/>
      </c>
      <c r="BF20" s="29" t="str">
        <f t="shared" si="6"/>
        <v/>
      </c>
      <c r="BG20" s="29" t="str">
        <f t="shared" si="6"/>
        <v/>
      </c>
      <c r="BH20" s="29" t="str">
        <f t="shared" si="6"/>
        <v/>
      </c>
      <c r="BI20" s="29" t="str">
        <f t="shared" si="6"/>
        <v/>
      </c>
      <c r="BJ20" s="29" t="str">
        <f t="shared" si="6"/>
        <v/>
      </c>
      <c r="BK20" s="29" t="str">
        <f t="shared" si="6"/>
        <v/>
      </c>
      <c r="BL20" s="29" t="str">
        <f t="shared" si="6"/>
        <v/>
      </c>
      <c r="BM20" s="29" t="str">
        <f t="shared" si="6"/>
        <v/>
      </c>
      <c r="BN20" s="29" t="str">
        <f t="shared" si="6"/>
        <v/>
      </c>
      <c r="BO20" s="29" t="str">
        <f t="shared" si="6"/>
        <v/>
      </c>
      <c r="BP20" s="29" t="str">
        <f t="shared" si="6"/>
        <v/>
      </c>
      <c r="BQ20" s="29" t="str">
        <f t="shared" si="6"/>
        <v/>
      </c>
      <c r="BR20" s="29" t="str">
        <f t="shared" si="6"/>
        <v/>
      </c>
      <c r="BS20" s="29" t="str">
        <f t="shared" si="6"/>
        <v/>
      </c>
      <c r="BT20" s="29" t="str">
        <f t="shared" ref="BT20:DB20" si="7">IF(BT12&lt;&gt;"",(BT12-(BT6*(BT7-BT4))),"")</f>
        <v/>
      </c>
      <c r="BU20" s="29" t="str">
        <f t="shared" si="7"/>
        <v/>
      </c>
      <c r="BV20" s="29" t="str">
        <f t="shared" si="7"/>
        <v/>
      </c>
      <c r="BW20" s="29" t="str">
        <f t="shared" si="7"/>
        <v/>
      </c>
      <c r="BX20" s="29" t="str">
        <f t="shared" si="7"/>
        <v/>
      </c>
      <c r="BY20" s="29" t="str">
        <f t="shared" si="7"/>
        <v/>
      </c>
      <c r="BZ20" s="29" t="str">
        <f t="shared" si="7"/>
        <v/>
      </c>
      <c r="CA20" s="29" t="str">
        <f t="shared" si="7"/>
        <v/>
      </c>
      <c r="CB20" s="29" t="str">
        <f t="shared" si="7"/>
        <v/>
      </c>
      <c r="CC20" s="29" t="str">
        <f t="shared" si="7"/>
        <v/>
      </c>
      <c r="CD20" s="29" t="str">
        <f t="shared" si="7"/>
        <v/>
      </c>
      <c r="CE20" s="29" t="str">
        <f t="shared" si="7"/>
        <v/>
      </c>
      <c r="CF20" s="29" t="str">
        <f t="shared" si="7"/>
        <v/>
      </c>
      <c r="CG20" s="29" t="str">
        <f t="shared" si="7"/>
        <v/>
      </c>
      <c r="CH20" s="29" t="str">
        <f t="shared" si="7"/>
        <v/>
      </c>
      <c r="CI20" s="29" t="str">
        <f t="shared" si="7"/>
        <v/>
      </c>
      <c r="CJ20" s="29" t="str">
        <f t="shared" si="7"/>
        <v/>
      </c>
      <c r="CK20" s="29" t="str">
        <f t="shared" si="7"/>
        <v/>
      </c>
      <c r="CL20" s="29" t="str">
        <f t="shared" si="7"/>
        <v/>
      </c>
      <c r="CM20" s="29" t="str">
        <f t="shared" si="7"/>
        <v/>
      </c>
      <c r="CN20" s="29" t="str">
        <f t="shared" si="7"/>
        <v/>
      </c>
      <c r="CO20" s="29" t="str">
        <f t="shared" si="7"/>
        <v/>
      </c>
      <c r="CP20" s="29" t="str">
        <f t="shared" si="7"/>
        <v/>
      </c>
      <c r="CQ20" s="29" t="str">
        <f t="shared" si="7"/>
        <v/>
      </c>
      <c r="CR20" s="29" t="str">
        <f t="shared" si="7"/>
        <v/>
      </c>
      <c r="CS20" s="29" t="str">
        <f t="shared" si="7"/>
        <v/>
      </c>
      <c r="CT20" s="29" t="str">
        <f t="shared" si="7"/>
        <v/>
      </c>
      <c r="CU20" s="29" t="str">
        <f t="shared" si="7"/>
        <v/>
      </c>
      <c r="CV20" s="29" t="str">
        <f t="shared" si="7"/>
        <v/>
      </c>
      <c r="CW20" s="29" t="str">
        <f t="shared" si="7"/>
        <v/>
      </c>
      <c r="CX20" s="29" t="str">
        <f t="shared" si="7"/>
        <v/>
      </c>
      <c r="CY20" s="29" t="str">
        <f t="shared" si="7"/>
        <v/>
      </c>
      <c r="CZ20" s="29" t="str">
        <f t="shared" si="7"/>
        <v/>
      </c>
      <c r="DA20" s="29" t="str">
        <f t="shared" si="7"/>
        <v/>
      </c>
      <c r="DB20" s="29" t="str">
        <f t="shared" si="7"/>
        <v/>
      </c>
      <c r="DC20" s="16" t="e">
        <f>_xlfn.PERCENTILE.EXC(G20:DB20,0.25)</f>
        <v>#NUM!</v>
      </c>
      <c r="DD20" s="9" t="e">
        <f>_xlfn.PERCENTILE.EXC(G20:DB20,0.75)</f>
        <v>#NUM!</v>
      </c>
    </row>
    <row r="21" spans="1:108" x14ac:dyDescent="0.25">
      <c r="A21" s="11" t="s">
        <v>30</v>
      </c>
    </row>
    <row r="22" spans="1:108" x14ac:dyDescent="0.25">
      <c r="A22" s="11" t="s">
        <v>31</v>
      </c>
    </row>
    <row r="23" spans="1:108" x14ac:dyDescent="0.25">
      <c r="A23" s="11" t="s">
        <v>32</v>
      </c>
    </row>
  </sheetData>
  <mergeCells count="21">
    <mergeCell ref="BE2:BI2"/>
    <mergeCell ref="C2:E2"/>
    <mergeCell ref="G2:K2"/>
    <mergeCell ref="L2:P2"/>
    <mergeCell ref="Q2:U2"/>
    <mergeCell ref="V2:Z2"/>
    <mergeCell ref="AA2:AE2"/>
    <mergeCell ref="AF2:AJ2"/>
    <mergeCell ref="AK2:AO2"/>
    <mergeCell ref="AP2:AT2"/>
    <mergeCell ref="AU2:AY2"/>
    <mergeCell ref="AZ2:BD2"/>
    <mergeCell ref="CN2:CR2"/>
    <mergeCell ref="CS2:CW2"/>
    <mergeCell ref="CX2:DB2"/>
    <mergeCell ref="BJ2:BN2"/>
    <mergeCell ref="BO2:BS2"/>
    <mergeCell ref="BT2:BX2"/>
    <mergeCell ref="BY2:CC2"/>
    <mergeCell ref="CD2:CH2"/>
    <mergeCell ref="CI2:CM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DD23"/>
  <sheetViews>
    <sheetView zoomScale="115" zoomScaleNormal="115" workbookViewId="0">
      <selection activeCell="C34" sqref="C34"/>
    </sheetView>
  </sheetViews>
  <sheetFormatPr defaultRowHeight="15.75" x14ac:dyDescent="0.25"/>
  <cols>
    <col min="1" max="1" width="32.28515625" style="1" customWidth="1"/>
    <col min="2" max="2" width="8.42578125" style="8" bestFit="1" customWidth="1"/>
    <col min="3" max="3" width="21.5703125" style="3" bestFit="1" customWidth="1"/>
    <col min="4" max="4" width="14.28515625" style="3" customWidth="1"/>
    <col min="5" max="5" width="24.28515625" style="3" customWidth="1"/>
    <col min="6" max="6" width="1.28515625" style="3" customWidth="1"/>
    <col min="7" max="15" width="7.5703125" style="3" bestFit="1" customWidth="1"/>
    <col min="16" max="26" width="9.28515625" style="3" bestFit="1" customWidth="1"/>
    <col min="27" max="105" width="9.140625" style="3"/>
    <col min="106" max="106" width="10.85546875" style="3" bestFit="1" customWidth="1"/>
    <col min="107" max="108" width="12.85546875" style="3" bestFit="1" customWidth="1"/>
    <col min="109" max="16384" width="9.140625" style="3"/>
  </cols>
  <sheetData>
    <row r="2" spans="1:108" ht="16.5" thickBot="1" x14ac:dyDescent="0.3">
      <c r="A2" s="2"/>
      <c r="B2" s="2"/>
      <c r="C2" s="74" t="s">
        <v>4</v>
      </c>
      <c r="D2" s="75"/>
      <c r="E2" s="74"/>
      <c r="F2" s="12"/>
      <c r="G2" s="73" t="s">
        <v>33</v>
      </c>
      <c r="H2" s="73"/>
      <c r="I2" s="73"/>
      <c r="J2" s="73"/>
      <c r="K2" s="73"/>
      <c r="L2" s="73" t="s">
        <v>34</v>
      </c>
      <c r="M2" s="73"/>
      <c r="N2" s="73"/>
      <c r="O2" s="73"/>
      <c r="P2" s="73"/>
      <c r="Q2" s="73" t="s">
        <v>35</v>
      </c>
      <c r="R2" s="73"/>
      <c r="S2" s="73"/>
      <c r="T2" s="73"/>
      <c r="U2" s="73"/>
      <c r="V2" s="73" t="s">
        <v>36</v>
      </c>
      <c r="W2" s="73"/>
      <c r="X2" s="73"/>
      <c r="Y2" s="73"/>
      <c r="Z2" s="73"/>
      <c r="AA2" s="73" t="s">
        <v>37</v>
      </c>
      <c r="AB2" s="73"/>
      <c r="AC2" s="73"/>
      <c r="AD2" s="73"/>
      <c r="AE2" s="73"/>
      <c r="AF2" s="73" t="s">
        <v>38</v>
      </c>
      <c r="AG2" s="73"/>
      <c r="AH2" s="73"/>
      <c r="AI2" s="73"/>
      <c r="AJ2" s="73"/>
      <c r="AK2" s="73" t="s">
        <v>39</v>
      </c>
      <c r="AL2" s="73"/>
      <c r="AM2" s="73"/>
      <c r="AN2" s="73"/>
      <c r="AO2" s="73"/>
      <c r="AP2" s="73" t="s">
        <v>40</v>
      </c>
      <c r="AQ2" s="73"/>
      <c r="AR2" s="73"/>
      <c r="AS2" s="73"/>
      <c r="AT2" s="73"/>
      <c r="AU2" s="73" t="s">
        <v>41</v>
      </c>
      <c r="AV2" s="73"/>
      <c r="AW2" s="73"/>
      <c r="AX2" s="73"/>
      <c r="AY2" s="73"/>
      <c r="AZ2" s="73" t="s">
        <v>42</v>
      </c>
      <c r="BA2" s="73"/>
      <c r="BB2" s="73"/>
      <c r="BC2" s="73"/>
      <c r="BD2" s="73"/>
      <c r="BE2" s="73" t="s">
        <v>43</v>
      </c>
      <c r="BF2" s="73"/>
      <c r="BG2" s="73"/>
      <c r="BH2" s="73"/>
      <c r="BI2" s="73"/>
      <c r="BJ2" s="73" t="s">
        <v>44</v>
      </c>
      <c r="BK2" s="73"/>
      <c r="BL2" s="73"/>
      <c r="BM2" s="73"/>
      <c r="BN2" s="73"/>
      <c r="BO2" s="73" t="s">
        <v>45</v>
      </c>
      <c r="BP2" s="73"/>
      <c r="BQ2" s="73"/>
      <c r="BR2" s="73"/>
      <c r="BS2" s="73"/>
      <c r="BT2" s="73" t="s">
        <v>46</v>
      </c>
      <c r="BU2" s="73"/>
      <c r="BV2" s="73"/>
      <c r="BW2" s="73"/>
      <c r="BX2" s="73"/>
      <c r="BY2" s="73" t="s">
        <v>47</v>
      </c>
      <c r="BZ2" s="73"/>
      <c r="CA2" s="73"/>
      <c r="CB2" s="73"/>
      <c r="CC2" s="73"/>
      <c r="CD2" s="73" t="s">
        <v>48</v>
      </c>
      <c r="CE2" s="73"/>
      <c r="CF2" s="73"/>
      <c r="CG2" s="73"/>
      <c r="CH2" s="73"/>
      <c r="CI2" s="73" t="s">
        <v>49</v>
      </c>
      <c r="CJ2" s="73"/>
      <c r="CK2" s="73"/>
      <c r="CL2" s="73"/>
      <c r="CM2" s="73"/>
      <c r="CN2" s="73" t="s">
        <v>50</v>
      </c>
      <c r="CO2" s="73"/>
      <c r="CP2" s="73"/>
      <c r="CQ2" s="73"/>
      <c r="CR2" s="73"/>
      <c r="CS2" s="73" t="s">
        <v>51</v>
      </c>
      <c r="CT2" s="73"/>
      <c r="CU2" s="73"/>
      <c r="CV2" s="73"/>
      <c r="CW2" s="73"/>
      <c r="CX2" s="73" t="s">
        <v>52</v>
      </c>
      <c r="CY2" s="73"/>
      <c r="CZ2" s="73"/>
      <c r="DA2" s="73"/>
      <c r="DB2" s="73"/>
    </row>
    <row r="3" spans="1:108" s="5" customFormat="1" ht="17.25" thickTop="1" thickBot="1" x14ac:dyDescent="0.3">
      <c r="A3" s="26" t="s">
        <v>7</v>
      </c>
      <c r="B3" s="4"/>
      <c r="C3" s="66" t="s">
        <v>5</v>
      </c>
      <c r="D3" s="67" t="s">
        <v>3</v>
      </c>
      <c r="E3" s="66" t="s">
        <v>6</v>
      </c>
      <c r="F3" s="13"/>
      <c r="G3" s="31" t="s">
        <v>53</v>
      </c>
      <c r="H3" s="31" t="s">
        <v>54</v>
      </c>
      <c r="I3" s="31" t="s">
        <v>55</v>
      </c>
      <c r="J3" s="31" t="s">
        <v>56</v>
      </c>
      <c r="K3" s="31" t="s">
        <v>57</v>
      </c>
      <c r="L3" s="40" t="s">
        <v>58</v>
      </c>
      <c r="M3" s="40" t="s">
        <v>59</v>
      </c>
      <c r="N3" s="40" t="s">
        <v>60</v>
      </c>
      <c r="O3" s="40" t="s">
        <v>61</v>
      </c>
      <c r="P3" s="40" t="s">
        <v>62</v>
      </c>
      <c r="Q3" s="31" t="s">
        <v>63</v>
      </c>
      <c r="R3" s="31" t="s">
        <v>64</v>
      </c>
      <c r="S3" s="31" t="s">
        <v>65</v>
      </c>
      <c r="T3" s="31" t="s">
        <v>66</v>
      </c>
      <c r="U3" s="31" t="s">
        <v>67</v>
      </c>
      <c r="V3" s="40" t="s">
        <v>68</v>
      </c>
      <c r="W3" s="40" t="s">
        <v>69</v>
      </c>
      <c r="X3" s="40" t="s">
        <v>70</v>
      </c>
      <c r="Y3" s="40" t="s">
        <v>71</v>
      </c>
      <c r="Z3" s="40" t="s">
        <v>72</v>
      </c>
      <c r="AA3" s="31" t="s">
        <v>73</v>
      </c>
      <c r="AB3" s="31" t="s">
        <v>74</v>
      </c>
      <c r="AC3" s="31" t="s">
        <v>75</v>
      </c>
      <c r="AD3" s="31" t="s">
        <v>76</v>
      </c>
      <c r="AE3" s="31" t="s">
        <v>77</v>
      </c>
      <c r="AF3" s="40" t="s">
        <v>78</v>
      </c>
      <c r="AG3" s="40" t="s">
        <v>79</v>
      </c>
      <c r="AH3" s="40" t="s">
        <v>80</v>
      </c>
      <c r="AI3" s="40" t="s">
        <v>81</v>
      </c>
      <c r="AJ3" s="40" t="s">
        <v>82</v>
      </c>
      <c r="AK3" s="31" t="s">
        <v>83</v>
      </c>
      <c r="AL3" s="31" t="s">
        <v>84</v>
      </c>
      <c r="AM3" s="31" t="s">
        <v>85</v>
      </c>
      <c r="AN3" s="31" t="s">
        <v>86</v>
      </c>
      <c r="AO3" s="31" t="s">
        <v>87</v>
      </c>
      <c r="AP3" s="40" t="s">
        <v>88</v>
      </c>
      <c r="AQ3" s="40" t="s">
        <v>89</v>
      </c>
      <c r="AR3" s="40" t="s">
        <v>90</v>
      </c>
      <c r="AS3" s="40" t="s">
        <v>91</v>
      </c>
      <c r="AT3" s="40" t="s">
        <v>92</v>
      </c>
      <c r="AU3" s="31" t="s">
        <v>93</v>
      </c>
      <c r="AV3" s="31" t="s">
        <v>94</v>
      </c>
      <c r="AW3" s="31" t="s">
        <v>95</v>
      </c>
      <c r="AX3" s="31" t="s">
        <v>96</v>
      </c>
      <c r="AY3" s="31" t="s">
        <v>97</v>
      </c>
      <c r="AZ3" s="40" t="s">
        <v>98</v>
      </c>
      <c r="BA3" s="40" t="s">
        <v>99</v>
      </c>
      <c r="BB3" s="40" t="s">
        <v>100</v>
      </c>
      <c r="BC3" s="40" t="s">
        <v>101</v>
      </c>
      <c r="BD3" s="40" t="s">
        <v>102</v>
      </c>
      <c r="BE3" s="31" t="s">
        <v>103</v>
      </c>
      <c r="BF3" s="31" t="s">
        <v>104</v>
      </c>
      <c r="BG3" s="31" t="s">
        <v>105</v>
      </c>
      <c r="BH3" s="31" t="s">
        <v>106</v>
      </c>
      <c r="BI3" s="31" t="s">
        <v>107</v>
      </c>
      <c r="BJ3" s="40" t="s">
        <v>108</v>
      </c>
      <c r="BK3" s="40" t="s">
        <v>109</v>
      </c>
      <c r="BL3" s="40" t="s">
        <v>110</v>
      </c>
      <c r="BM3" s="40" t="s">
        <v>111</v>
      </c>
      <c r="BN3" s="40" t="s">
        <v>112</v>
      </c>
      <c r="BO3" s="31" t="s">
        <v>113</v>
      </c>
      <c r="BP3" s="31" t="s">
        <v>114</v>
      </c>
      <c r="BQ3" s="31" t="s">
        <v>115</v>
      </c>
      <c r="BR3" s="31" t="s">
        <v>116</v>
      </c>
      <c r="BS3" s="31" t="s">
        <v>117</v>
      </c>
      <c r="BT3" s="40" t="s">
        <v>118</v>
      </c>
      <c r="BU3" s="40" t="s">
        <v>119</v>
      </c>
      <c r="BV3" s="40" t="s">
        <v>120</v>
      </c>
      <c r="BW3" s="40" t="s">
        <v>121</v>
      </c>
      <c r="BX3" s="40" t="s">
        <v>122</v>
      </c>
      <c r="BY3" s="31" t="s">
        <v>123</v>
      </c>
      <c r="BZ3" s="31" t="s">
        <v>124</v>
      </c>
      <c r="CA3" s="31" t="s">
        <v>125</v>
      </c>
      <c r="CB3" s="31" t="s">
        <v>126</v>
      </c>
      <c r="CC3" s="31" t="s">
        <v>127</v>
      </c>
      <c r="CD3" s="40" t="s">
        <v>128</v>
      </c>
      <c r="CE3" s="40" t="s">
        <v>129</v>
      </c>
      <c r="CF3" s="40" t="s">
        <v>130</v>
      </c>
      <c r="CG3" s="40" t="s">
        <v>131</v>
      </c>
      <c r="CH3" s="40" t="s">
        <v>132</v>
      </c>
      <c r="CI3" s="31" t="s">
        <v>133</v>
      </c>
      <c r="CJ3" s="31" t="s">
        <v>134</v>
      </c>
      <c r="CK3" s="31" t="s">
        <v>135</v>
      </c>
      <c r="CL3" s="31" t="s">
        <v>136</v>
      </c>
      <c r="CM3" s="31" t="s">
        <v>137</v>
      </c>
      <c r="CN3" s="40" t="s">
        <v>138</v>
      </c>
      <c r="CO3" s="40" t="s">
        <v>139</v>
      </c>
      <c r="CP3" s="40" t="s">
        <v>140</v>
      </c>
      <c r="CQ3" s="40" t="s">
        <v>141</v>
      </c>
      <c r="CR3" s="40" t="s">
        <v>142</v>
      </c>
      <c r="CS3" s="31" t="s">
        <v>143</v>
      </c>
      <c r="CT3" s="31" t="s">
        <v>144</v>
      </c>
      <c r="CU3" s="31" t="s">
        <v>145</v>
      </c>
      <c r="CV3" s="31" t="s">
        <v>146</v>
      </c>
      <c r="CW3" s="31" t="s">
        <v>147</v>
      </c>
      <c r="CX3" s="40" t="s">
        <v>148</v>
      </c>
      <c r="CY3" s="40" t="s">
        <v>149</v>
      </c>
      <c r="CZ3" s="40" t="s">
        <v>150</v>
      </c>
      <c r="DA3" s="40" t="s">
        <v>151</v>
      </c>
      <c r="DB3" s="40" t="s">
        <v>152</v>
      </c>
      <c r="DC3" s="6" t="s">
        <v>2</v>
      </c>
      <c r="DD3" s="6" t="s">
        <v>1</v>
      </c>
    </row>
    <row r="4" spans="1:108" ht="18.75" thickTop="1" x14ac:dyDescent="0.25">
      <c r="A4" s="20" t="s">
        <v>14</v>
      </c>
      <c r="B4" s="20" t="s">
        <v>8</v>
      </c>
      <c r="C4" s="65"/>
      <c r="D4" s="55"/>
      <c r="E4" s="68"/>
      <c r="F4" s="14"/>
      <c r="G4" s="32">
        <v>43033</v>
      </c>
      <c r="H4" s="32">
        <v>43033</v>
      </c>
      <c r="I4" s="32">
        <v>43033</v>
      </c>
      <c r="J4" s="32">
        <v>43033</v>
      </c>
      <c r="K4" s="32">
        <v>43033</v>
      </c>
      <c r="L4" s="41"/>
      <c r="M4" s="41"/>
      <c r="N4" s="41"/>
      <c r="O4" s="41"/>
      <c r="P4" s="41"/>
      <c r="Q4" s="32"/>
      <c r="R4" s="32"/>
      <c r="S4" s="32"/>
      <c r="T4" s="32"/>
      <c r="U4" s="32"/>
      <c r="V4" s="41"/>
      <c r="W4" s="41"/>
      <c r="X4" s="41"/>
      <c r="Y4" s="41"/>
      <c r="Z4" s="41"/>
      <c r="AA4" s="49"/>
      <c r="AB4" s="49"/>
      <c r="AC4" s="49"/>
      <c r="AD4" s="49"/>
      <c r="AE4" s="49"/>
      <c r="AF4" s="50"/>
      <c r="AG4" s="50"/>
      <c r="AH4" s="50"/>
      <c r="AI4" s="50"/>
      <c r="AJ4" s="50"/>
      <c r="AK4" s="49"/>
      <c r="AL4" s="49"/>
      <c r="AM4" s="49"/>
      <c r="AN4" s="49"/>
      <c r="AO4" s="49"/>
      <c r="AP4" s="50"/>
      <c r="AQ4" s="50"/>
      <c r="AR4" s="50"/>
      <c r="AS4" s="50"/>
      <c r="AT4" s="50"/>
      <c r="AU4" s="49"/>
      <c r="AV4" s="49"/>
      <c r="AW4" s="49"/>
      <c r="AX4" s="49"/>
      <c r="AY4" s="49"/>
      <c r="AZ4" s="50"/>
      <c r="BA4" s="50"/>
      <c r="BB4" s="50"/>
      <c r="BC4" s="50"/>
      <c r="BD4" s="50"/>
      <c r="BE4" s="49"/>
      <c r="BF4" s="49"/>
      <c r="BG4" s="49"/>
      <c r="BH4" s="49"/>
      <c r="BI4" s="49"/>
      <c r="BJ4" s="50"/>
      <c r="BK4" s="50"/>
      <c r="BL4" s="50"/>
      <c r="BM4" s="50"/>
      <c r="BN4" s="50"/>
      <c r="BO4" s="49"/>
      <c r="BP4" s="49"/>
      <c r="BQ4" s="49"/>
      <c r="BR4" s="49"/>
      <c r="BS4" s="49"/>
      <c r="BT4" s="50"/>
      <c r="BU4" s="50"/>
      <c r="BV4" s="50"/>
      <c r="BW4" s="50"/>
      <c r="BX4" s="50"/>
      <c r="BY4" s="49"/>
      <c r="BZ4" s="49"/>
      <c r="CA4" s="49"/>
      <c r="CB4" s="49"/>
      <c r="CC4" s="49"/>
      <c r="CD4" s="50"/>
      <c r="CE4" s="50"/>
      <c r="CF4" s="50"/>
      <c r="CG4" s="50"/>
      <c r="CH4" s="50"/>
      <c r="CI4" s="49"/>
      <c r="CJ4" s="49"/>
      <c r="CK4" s="49"/>
      <c r="CL4" s="49"/>
      <c r="CM4" s="49"/>
      <c r="CN4" s="50"/>
      <c r="CO4" s="50"/>
      <c r="CP4" s="50"/>
      <c r="CQ4" s="50"/>
      <c r="CR4" s="50"/>
      <c r="CS4" s="49"/>
      <c r="CT4" s="49"/>
      <c r="CU4" s="49"/>
      <c r="CV4" s="49"/>
      <c r="CW4" s="49"/>
      <c r="CX4" s="50"/>
      <c r="CY4" s="50"/>
      <c r="CZ4" s="50"/>
      <c r="DA4" s="50"/>
      <c r="DB4" s="50"/>
      <c r="DC4" s="8"/>
      <c r="DD4" s="8"/>
    </row>
    <row r="5" spans="1:108" x14ac:dyDescent="0.25">
      <c r="A5" s="21" t="s">
        <v>22</v>
      </c>
      <c r="B5" s="21" t="s">
        <v>0</v>
      </c>
      <c r="C5" s="56">
        <f>AVERAGEIFS(G5:DB5,G$18:DB$18,"&lt;="&amp;DC$18)</f>
        <v>316</v>
      </c>
      <c r="D5" s="57">
        <f>AVERAGE(G5:DB5)</f>
        <v>292</v>
      </c>
      <c r="E5" s="58">
        <f>AVERAGEIFS(G5:DB5,G$18:DB$18,"&gt;="&amp;DD$18)</f>
        <v>315</v>
      </c>
      <c r="F5" s="15"/>
      <c r="G5" s="33">
        <v>271</v>
      </c>
      <c r="H5" s="33">
        <v>271</v>
      </c>
      <c r="I5" s="33">
        <v>316</v>
      </c>
      <c r="J5" s="33">
        <v>315</v>
      </c>
      <c r="K5" s="33">
        <v>287</v>
      </c>
      <c r="L5" s="42"/>
      <c r="M5" s="42"/>
      <c r="N5" s="42"/>
      <c r="O5" s="42"/>
      <c r="P5" s="42"/>
      <c r="Q5" s="33"/>
      <c r="R5" s="33"/>
      <c r="S5" s="33"/>
      <c r="T5" s="33"/>
      <c r="U5" s="33"/>
      <c r="V5" s="42"/>
      <c r="W5" s="42"/>
      <c r="X5" s="42"/>
      <c r="Y5" s="42"/>
      <c r="Z5" s="42"/>
      <c r="AA5" s="49"/>
      <c r="AB5" s="49"/>
      <c r="AC5" s="49"/>
      <c r="AD5" s="49"/>
      <c r="AE5" s="49"/>
      <c r="AF5" s="50"/>
      <c r="AG5" s="50"/>
      <c r="AH5" s="50"/>
      <c r="AI5" s="50"/>
      <c r="AJ5" s="50"/>
      <c r="AK5" s="49"/>
      <c r="AL5" s="49"/>
      <c r="AM5" s="49"/>
      <c r="AN5" s="49"/>
      <c r="AO5" s="49"/>
      <c r="AP5" s="50"/>
      <c r="AQ5" s="50"/>
      <c r="AR5" s="50"/>
      <c r="AS5" s="50"/>
      <c r="AT5" s="50"/>
      <c r="AU5" s="49"/>
      <c r="AV5" s="49"/>
      <c r="AW5" s="49"/>
      <c r="AX5" s="49"/>
      <c r="AY5" s="49"/>
      <c r="AZ5" s="50"/>
      <c r="BA5" s="50"/>
      <c r="BB5" s="50"/>
      <c r="BC5" s="50"/>
      <c r="BD5" s="50"/>
      <c r="BE5" s="49"/>
      <c r="BF5" s="49"/>
      <c r="BG5" s="49"/>
      <c r="BH5" s="49"/>
      <c r="BI5" s="49"/>
      <c r="BJ5" s="50"/>
      <c r="BK5" s="50"/>
      <c r="BL5" s="50"/>
      <c r="BM5" s="50"/>
      <c r="BN5" s="50"/>
      <c r="BO5" s="49"/>
      <c r="BP5" s="49"/>
      <c r="BQ5" s="49"/>
      <c r="BR5" s="49"/>
      <c r="BS5" s="49"/>
      <c r="BT5" s="50"/>
      <c r="BU5" s="50"/>
      <c r="BV5" s="50"/>
      <c r="BW5" s="50"/>
      <c r="BX5" s="50"/>
      <c r="BY5" s="49"/>
      <c r="BZ5" s="49"/>
      <c r="CA5" s="49"/>
      <c r="CB5" s="49"/>
      <c r="CC5" s="49"/>
      <c r="CD5" s="50"/>
      <c r="CE5" s="50"/>
      <c r="CF5" s="50"/>
      <c r="CG5" s="50"/>
      <c r="CH5" s="50"/>
      <c r="CI5" s="49"/>
      <c r="CJ5" s="49"/>
      <c r="CK5" s="49"/>
      <c r="CL5" s="49"/>
      <c r="CM5" s="49"/>
      <c r="CN5" s="50"/>
      <c r="CO5" s="50"/>
      <c r="CP5" s="50"/>
      <c r="CQ5" s="50"/>
      <c r="CR5" s="50"/>
      <c r="CS5" s="49"/>
      <c r="CT5" s="49"/>
      <c r="CU5" s="49"/>
      <c r="CV5" s="49"/>
      <c r="CW5" s="49"/>
      <c r="CX5" s="50"/>
      <c r="CY5" s="50"/>
      <c r="CZ5" s="50"/>
      <c r="DA5" s="50"/>
      <c r="DB5" s="50"/>
      <c r="DC5" s="9">
        <f t="shared" ref="DC5:DC16" si="0">_xlfn.PERCENTILE.EXC(G5:DB5,0.25)</f>
        <v>271</v>
      </c>
      <c r="DD5" s="9">
        <f t="shared" ref="DD5:DD16" si="1">_xlfn.PERCENTILE.EXC(G5:DB5,0.75)</f>
        <v>315.5</v>
      </c>
    </row>
    <row r="6" spans="1:108" x14ac:dyDescent="0.25">
      <c r="A6" s="21" t="s">
        <v>13</v>
      </c>
      <c r="B6" s="21" t="s">
        <v>9</v>
      </c>
      <c r="C6" s="51">
        <f>AVERAGEIFS(G6:DB6,G$18:DB$18,"&lt;="&amp;DC$18)</f>
        <v>2.9</v>
      </c>
      <c r="D6" s="59">
        <f>AVERAGE(G6:DB6)</f>
        <v>2.98</v>
      </c>
      <c r="E6" s="60">
        <f>AVERAGEIFS(G6:DB6,G$18:DB$18,"&gt;="&amp;DD$18)</f>
        <v>3</v>
      </c>
      <c r="F6" s="15"/>
      <c r="G6" s="33">
        <v>3</v>
      </c>
      <c r="H6" s="33">
        <v>3</v>
      </c>
      <c r="I6" s="33">
        <v>2.9</v>
      </c>
      <c r="J6" s="33">
        <v>3</v>
      </c>
      <c r="K6" s="33">
        <v>3</v>
      </c>
      <c r="L6" s="42"/>
      <c r="M6" s="42"/>
      <c r="N6" s="42"/>
      <c r="O6" s="42"/>
      <c r="P6" s="42"/>
      <c r="Q6" s="33"/>
      <c r="R6" s="33"/>
      <c r="S6" s="33"/>
      <c r="T6" s="33"/>
      <c r="U6" s="33"/>
      <c r="V6" s="42"/>
      <c r="W6" s="42"/>
      <c r="X6" s="42"/>
      <c r="Y6" s="42"/>
      <c r="Z6" s="42"/>
      <c r="AA6" s="33"/>
      <c r="AB6" s="33"/>
      <c r="AC6" s="33"/>
      <c r="AD6" s="33"/>
      <c r="AE6" s="33"/>
      <c r="AF6" s="42"/>
      <c r="AG6" s="42"/>
      <c r="AH6" s="42"/>
      <c r="AI6" s="42"/>
      <c r="AJ6" s="42"/>
      <c r="AK6" s="33"/>
      <c r="AL6" s="33"/>
      <c r="AM6" s="33"/>
      <c r="AN6" s="33"/>
      <c r="AO6" s="33"/>
      <c r="AP6" s="42"/>
      <c r="AQ6" s="42"/>
      <c r="AR6" s="42"/>
      <c r="AS6" s="42"/>
      <c r="AT6" s="42"/>
      <c r="AU6" s="33"/>
      <c r="AV6" s="33"/>
      <c r="AW6" s="33"/>
      <c r="AX6" s="33"/>
      <c r="AY6" s="33"/>
      <c r="AZ6" s="42"/>
      <c r="BA6" s="42"/>
      <c r="BB6" s="42"/>
      <c r="BC6" s="42"/>
      <c r="BD6" s="42"/>
      <c r="BE6" s="33"/>
      <c r="BF6" s="33"/>
      <c r="BG6" s="33"/>
      <c r="BH6" s="33"/>
      <c r="BI6" s="33"/>
      <c r="BJ6" s="42"/>
      <c r="BK6" s="42"/>
      <c r="BL6" s="42"/>
      <c r="BM6" s="42"/>
      <c r="BN6" s="42"/>
      <c r="BO6" s="33"/>
      <c r="BP6" s="33"/>
      <c r="BQ6" s="33"/>
      <c r="BR6" s="33"/>
      <c r="BS6" s="33"/>
      <c r="BT6" s="42"/>
      <c r="BU6" s="42"/>
      <c r="BV6" s="42"/>
      <c r="BW6" s="42"/>
      <c r="BX6" s="42"/>
      <c r="BY6" s="33"/>
      <c r="BZ6" s="33"/>
      <c r="CA6" s="33"/>
      <c r="CB6" s="33"/>
      <c r="CC6" s="33"/>
      <c r="CD6" s="42"/>
      <c r="CE6" s="42"/>
      <c r="CF6" s="42"/>
      <c r="CG6" s="42"/>
      <c r="CH6" s="42"/>
      <c r="CI6" s="33"/>
      <c r="CJ6" s="33"/>
      <c r="CK6" s="33"/>
      <c r="CL6" s="33"/>
      <c r="CM6" s="33"/>
      <c r="CN6" s="42"/>
      <c r="CO6" s="42"/>
      <c r="CP6" s="42"/>
      <c r="CQ6" s="42"/>
      <c r="CR6" s="42"/>
      <c r="CS6" s="33"/>
      <c r="CT6" s="33"/>
      <c r="CU6" s="33"/>
      <c r="CV6" s="33"/>
      <c r="CW6" s="33"/>
      <c r="CX6" s="42"/>
      <c r="CY6" s="42"/>
      <c r="CZ6" s="42"/>
      <c r="DA6" s="42"/>
      <c r="DB6" s="42"/>
      <c r="DC6" s="9">
        <f t="shared" si="0"/>
        <v>2.95</v>
      </c>
      <c r="DD6" s="9">
        <f t="shared" si="1"/>
        <v>3</v>
      </c>
    </row>
    <row r="7" spans="1:108" x14ac:dyDescent="0.25">
      <c r="A7" s="21" t="s">
        <v>15</v>
      </c>
      <c r="B7" s="21" t="s">
        <v>8</v>
      </c>
      <c r="C7" s="18"/>
      <c r="D7" s="61"/>
      <c r="E7" s="18"/>
      <c r="F7" s="15"/>
      <c r="G7" s="32">
        <v>43038</v>
      </c>
      <c r="H7" s="32">
        <v>43039</v>
      </c>
      <c r="I7" s="32">
        <v>43037</v>
      </c>
      <c r="J7" s="32">
        <v>43036</v>
      </c>
      <c r="K7" s="32">
        <v>43040</v>
      </c>
      <c r="L7" s="41"/>
      <c r="M7" s="41"/>
      <c r="N7" s="41"/>
      <c r="O7" s="41"/>
      <c r="P7" s="41"/>
      <c r="Q7" s="32"/>
      <c r="R7" s="32"/>
      <c r="S7" s="32"/>
      <c r="T7" s="32"/>
      <c r="U7" s="32"/>
      <c r="V7" s="41"/>
      <c r="W7" s="41"/>
      <c r="X7" s="41"/>
      <c r="Y7" s="41"/>
      <c r="Z7" s="41"/>
      <c r="AA7" s="49"/>
      <c r="AB7" s="49"/>
      <c r="AC7" s="49"/>
      <c r="AD7" s="49"/>
      <c r="AE7" s="49"/>
      <c r="AF7" s="50"/>
      <c r="AG7" s="50"/>
      <c r="AH7" s="50"/>
      <c r="AI7" s="50"/>
      <c r="AJ7" s="50"/>
      <c r="AK7" s="49"/>
      <c r="AL7" s="49"/>
      <c r="AM7" s="49"/>
      <c r="AN7" s="49"/>
      <c r="AO7" s="49"/>
      <c r="AP7" s="50"/>
      <c r="AQ7" s="50"/>
      <c r="AR7" s="50"/>
      <c r="AS7" s="50"/>
      <c r="AT7" s="50"/>
      <c r="AU7" s="49"/>
      <c r="AV7" s="49"/>
      <c r="AW7" s="49"/>
      <c r="AX7" s="49"/>
      <c r="AY7" s="49"/>
      <c r="AZ7" s="50"/>
      <c r="BA7" s="50"/>
      <c r="BB7" s="50"/>
      <c r="BC7" s="50"/>
      <c r="BD7" s="50"/>
      <c r="BE7" s="49"/>
      <c r="BF7" s="49"/>
      <c r="BG7" s="49"/>
      <c r="BH7" s="49"/>
      <c r="BI7" s="49"/>
      <c r="BJ7" s="50"/>
      <c r="BK7" s="50"/>
      <c r="BL7" s="50"/>
      <c r="BM7" s="50"/>
      <c r="BN7" s="50"/>
      <c r="BO7" s="49"/>
      <c r="BP7" s="49"/>
      <c r="BQ7" s="49"/>
      <c r="BR7" s="49"/>
      <c r="BS7" s="49"/>
      <c r="BT7" s="50"/>
      <c r="BU7" s="50"/>
      <c r="BV7" s="50"/>
      <c r="BW7" s="50"/>
      <c r="BX7" s="50"/>
      <c r="BY7" s="49"/>
      <c r="BZ7" s="49"/>
      <c r="CA7" s="49"/>
      <c r="CB7" s="49"/>
      <c r="CC7" s="49"/>
      <c r="CD7" s="50"/>
      <c r="CE7" s="50"/>
      <c r="CF7" s="50"/>
      <c r="CG7" s="50"/>
      <c r="CH7" s="50"/>
      <c r="CI7" s="49"/>
      <c r="CJ7" s="49"/>
      <c r="CK7" s="49"/>
      <c r="CL7" s="49"/>
      <c r="CM7" s="49"/>
      <c r="CN7" s="50"/>
      <c r="CO7" s="50"/>
      <c r="CP7" s="50"/>
      <c r="CQ7" s="50"/>
      <c r="CR7" s="50"/>
      <c r="CS7" s="49"/>
      <c r="CT7" s="49"/>
      <c r="CU7" s="49"/>
      <c r="CV7" s="49"/>
      <c r="CW7" s="49"/>
      <c r="CX7" s="50"/>
      <c r="CY7" s="50"/>
      <c r="CZ7" s="50"/>
      <c r="DA7" s="50"/>
      <c r="DB7" s="50"/>
      <c r="DC7" s="9">
        <f t="shared" si="0"/>
        <v>43036.5</v>
      </c>
      <c r="DD7" s="9">
        <f t="shared" si="1"/>
        <v>43039.5</v>
      </c>
    </row>
    <row r="8" spans="1:108" x14ac:dyDescent="0.25">
      <c r="A8" s="21" t="s">
        <v>16</v>
      </c>
      <c r="B8" s="21" t="s">
        <v>10</v>
      </c>
      <c r="C8" s="51">
        <f>AVERAGEIFS(G8:DB8,G$18:DB$18,"&lt;="&amp;DC$18)</f>
        <v>14</v>
      </c>
      <c r="D8" s="59">
        <f>AVERAGE(G8:DB8)</f>
        <v>13.2</v>
      </c>
      <c r="E8" s="60">
        <f>AVERAGEIFS(G8:DB8,G$18:DB$18,"&gt;="&amp;DD$18)</f>
        <v>14</v>
      </c>
      <c r="F8" s="15"/>
      <c r="G8" s="34">
        <v>13</v>
      </c>
      <c r="H8" s="34">
        <v>13</v>
      </c>
      <c r="I8" s="34">
        <v>14</v>
      </c>
      <c r="J8" s="34">
        <v>14</v>
      </c>
      <c r="K8" s="34">
        <v>12</v>
      </c>
      <c r="L8" s="43"/>
      <c r="M8" s="43"/>
      <c r="N8" s="43"/>
      <c r="O8" s="43"/>
      <c r="P8" s="43"/>
      <c r="Q8" s="34"/>
      <c r="R8" s="34"/>
      <c r="S8" s="34"/>
      <c r="T8" s="34"/>
      <c r="U8" s="34"/>
      <c r="V8" s="43"/>
      <c r="W8" s="43"/>
      <c r="X8" s="43"/>
      <c r="Y8" s="43"/>
      <c r="Z8" s="43"/>
      <c r="AA8" s="49"/>
      <c r="AB8" s="49"/>
      <c r="AC8" s="49"/>
      <c r="AD8" s="49"/>
      <c r="AE8" s="49"/>
      <c r="AF8" s="50"/>
      <c r="AG8" s="50"/>
      <c r="AH8" s="50"/>
      <c r="AI8" s="50"/>
      <c r="AJ8" s="50"/>
      <c r="AK8" s="49"/>
      <c r="AL8" s="49"/>
      <c r="AM8" s="49"/>
      <c r="AN8" s="49"/>
      <c r="AO8" s="49"/>
      <c r="AP8" s="50"/>
      <c r="AQ8" s="50"/>
      <c r="AR8" s="50"/>
      <c r="AS8" s="50"/>
      <c r="AT8" s="50"/>
      <c r="AU8" s="49"/>
      <c r="AV8" s="49"/>
      <c r="AW8" s="49"/>
      <c r="AX8" s="49"/>
      <c r="AY8" s="49"/>
      <c r="AZ8" s="50"/>
      <c r="BA8" s="50"/>
      <c r="BB8" s="50"/>
      <c r="BC8" s="50"/>
      <c r="BD8" s="50"/>
      <c r="BE8" s="49"/>
      <c r="BF8" s="49"/>
      <c r="BG8" s="49"/>
      <c r="BH8" s="49"/>
      <c r="BI8" s="49"/>
      <c r="BJ8" s="50"/>
      <c r="BK8" s="50"/>
      <c r="BL8" s="50"/>
      <c r="BM8" s="50"/>
      <c r="BN8" s="50"/>
      <c r="BO8" s="49"/>
      <c r="BP8" s="49"/>
      <c r="BQ8" s="49"/>
      <c r="BR8" s="49"/>
      <c r="BS8" s="49"/>
      <c r="BT8" s="50"/>
      <c r="BU8" s="50"/>
      <c r="BV8" s="50"/>
      <c r="BW8" s="50"/>
      <c r="BX8" s="50"/>
      <c r="BY8" s="49"/>
      <c r="BZ8" s="49"/>
      <c r="CA8" s="49"/>
      <c r="CB8" s="49"/>
      <c r="CC8" s="49"/>
      <c r="CD8" s="50"/>
      <c r="CE8" s="50"/>
      <c r="CF8" s="50"/>
      <c r="CG8" s="50"/>
      <c r="CH8" s="50"/>
      <c r="CI8" s="49"/>
      <c r="CJ8" s="49"/>
      <c r="CK8" s="49"/>
      <c r="CL8" s="49"/>
      <c r="CM8" s="49"/>
      <c r="CN8" s="50"/>
      <c r="CO8" s="50"/>
      <c r="CP8" s="50"/>
      <c r="CQ8" s="50"/>
      <c r="CR8" s="50"/>
      <c r="CS8" s="49"/>
      <c r="CT8" s="49"/>
      <c r="CU8" s="49"/>
      <c r="CV8" s="49"/>
      <c r="CW8" s="49"/>
      <c r="CX8" s="50"/>
      <c r="CY8" s="50"/>
      <c r="CZ8" s="50"/>
      <c r="DA8" s="50"/>
      <c r="DB8" s="50"/>
      <c r="DC8" s="9">
        <f t="shared" si="0"/>
        <v>12.5</v>
      </c>
      <c r="DD8" s="9">
        <f t="shared" si="1"/>
        <v>14</v>
      </c>
    </row>
    <row r="9" spans="1:108" x14ac:dyDescent="0.25">
      <c r="A9" s="21" t="s">
        <v>17</v>
      </c>
      <c r="B9" s="21" t="s">
        <v>11</v>
      </c>
      <c r="C9" s="51">
        <f>AVERAGEIFS(G9:DB9,G$18:DB$18,"&lt;="&amp;DC$18)</f>
        <v>22</v>
      </c>
      <c r="D9" s="59">
        <f>AVERAGE(G9:DB9)</f>
        <v>21.6</v>
      </c>
      <c r="E9" s="60">
        <f>AVERAGEIFS(G9:DB9,G$18:DB$18,"&gt;="&amp;DD$18)</f>
        <v>21</v>
      </c>
      <c r="F9" s="15"/>
      <c r="G9" s="35">
        <v>19</v>
      </c>
      <c r="H9" s="35">
        <v>24</v>
      </c>
      <c r="I9" s="35">
        <v>22</v>
      </c>
      <c r="J9" s="35">
        <v>21</v>
      </c>
      <c r="K9" s="35">
        <v>22</v>
      </c>
      <c r="L9" s="44"/>
      <c r="M9" s="44"/>
      <c r="N9" s="44"/>
      <c r="O9" s="44"/>
      <c r="P9" s="44"/>
      <c r="Q9" s="35"/>
      <c r="R9" s="35"/>
      <c r="S9" s="35"/>
      <c r="T9" s="35"/>
      <c r="U9" s="35"/>
      <c r="V9" s="44"/>
      <c r="W9" s="44"/>
      <c r="X9" s="44"/>
      <c r="Y9" s="44"/>
      <c r="Z9" s="44"/>
      <c r="AA9" s="49"/>
      <c r="AB9" s="49"/>
      <c r="AC9" s="49"/>
      <c r="AD9" s="49"/>
      <c r="AE9" s="49"/>
      <c r="AF9" s="50"/>
      <c r="AG9" s="50"/>
      <c r="AH9" s="50"/>
      <c r="AI9" s="50"/>
      <c r="AJ9" s="50"/>
      <c r="AK9" s="49"/>
      <c r="AL9" s="49"/>
      <c r="AM9" s="49"/>
      <c r="AN9" s="49"/>
      <c r="AO9" s="49"/>
      <c r="AP9" s="50"/>
      <c r="AQ9" s="50"/>
      <c r="AR9" s="50"/>
      <c r="AS9" s="50"/>
      <c r="AT9" s="50"/>
      <c r="AU9" s="49"/>
      <c r="AV9" s="49"/>
      <c r="AW9" s="49"/>
      <c r="AX9" s="49"/>
      <c r="AY9" s="49"/>
      <c r="AZ9" s="50"/>
      <c r="BA9" s="50"/>
      <c r="BB9" s="50"/>
      <c r="BC9" s="50"/>
      <c r="BD9" s="50"/>
      <c r="BE9" s="49"/>
      <c r="BF9" s="49"/>
      <c r="BG9" s="49"/>
      <c r="BH9" s="49"/>
      <c r="BI9" s="49"/>
      <c r="BJ9" s="50"/>
      <c r="BK9" s="50"/>
      <c r="BL9" s="50"/>
      <c r="BM9" s="50"/>
      <c r="BN9" s="50"/>
      <c r="BO9" s="49"/>
      <c r="BP9" s="49"/>
      <c r="BQ9" s="49"/>
      <c r="BR9" s="49"/>
      <c r="BS9" s="49"/>
      <c r="BT9" s="50"/>
      <c r="BU9" s="50"/>
      <c r="BV9" s="50"/>
      <c r="BW9" s="50"/>
      <c r="BX9" s="50"/>
      <c r="BY9" s="49"/>
      <c r="BZ9" s="49"/>
      <c r="CA9" s="49"/>
      <c r="CB9" s="49"/>
      <c r="CC9" s="49"/>
      <c r="CD9" s="50"/>
      <c r="CE9" s="50"/>
      <c r="CF9" s="50"/>
      <c r="CG9" s="50"/>
      <c r="CH9" s="50"/>
      <c r="CI9" s="49"/>
      <c r="CJ9" s="49"/>
      <c r="CK9" s="49"/>
      <c r="CL9" s="49"/>
      <c r="CM9" s="49"/>
      <c r="CN9" s="50"/>
      <c r="CO9" s="50"/>
      <c r="CP9" s="50"/>
      <c r="CQ9" s="50"/>
      <c r="CR9" s="50"/>
      <c r="CS9" s="49"/>
      <c r="CT9" s="49"/>
      <c r="CU9" s="49"/>
      <c r="CV9" s="49"/>
      <c r="CW9" s="49"/>
      <c r="CX9" s="50"/>
      <c r="CY9" s="50"/>
      <c r="CZ9" s="50"/>
      <c r="DA9" s="50"/>
      <c r="DB9" s="50"/>
      <c r="DC9" s="9">
        <f t="shared" si="0"/>
        <v>20</v>
      </c>
      <c r="DD9" s="9">
        <f t="shared" si="1"/>
        <v>23</v>
      </c>
    </row>
    <row r="10" spans="1:108" x14ac:dyDescent="0.25">
      <c r="A10" s="21" t="s">
        <v>28</v>
      </c>
      <c r="B10" s="21" t="s">
        <v>9</v>
      </c>
      <c r="C10" s="51">
        <f>AVERAGEIFS(G10:DB10,G$18:DB$18,"&lt;="&amp;DC$18)</f>
        <v>4.2</v>
      </c>
      <c r="D10" s="59">
        <f>AVERAGE(G10:DB10)</f>
        <v>4.4999999999999991</v>
      </c>
      <c r="E10" s="60">
        <f>AVERAGEIFS(G10:DB10,G$18:DB$18,"&gt;="&amp;DD$18)</f>
        <v>5.5</v>
      </c>
      <c r="F10" s="15"/>
      <c r="G10" s="36">
        <v>4.0999999999999996</v>
      </c>
      <c r="H10" s="36">
        <v>4.8</v>
      </c>
      <c r="I10" s="36">
        <v>4.2</v>
      </c>
      <c r="J10" s="36">
        <v>5.5</v>
      </c>
      <c r="K10" s="36">
        <v>3.9</v>
      </c>
      <c r="L10" s="45"/>
      <c r="M10" s="45"/>
      <c r="N10" s="45"/>
      <c r="O10" s="45"/>
      <c r="P10" s="45"/>
      <c r="Q10" s="36"/>
      <c r="R10" s="36"/>
      <c r="S10" s="36"/>
      <c r="T10" s="36"/>
      <c r="U10" s="36"/>
      <c r="V10" s="45"/>
      <c r="W10" s="45"/>
      <c r="X10" s="45"/>
      <c r="Y10" s="45"/>
      <c r="Z10" s="45"/>
      <c r="AA10" s="49"/>
      <c r="AB10" s="49"/>
      <c r="AC10" s="49"/>
      <c r="AD10" s="49"/>
      <c r="AE10" s="49"/>
      <c r="AF10" s="50"/>
      <c r="AG10" s="50"/>
      <c r="AH10" s="50"/>
      <c r="AI10" s="50"/>
      <c r="AJ10" s="50"/>
      <c r="AK10" s="49"/>
      <c r="AL10" s="49"/>
      <c r="AM10" s="49"/>
      <c r="AN10" s="49"/>
      <c r="AO10" s="49"/>
      <c r="AP10" s="50"/>
      <c r="AQ10" s="50"/>
      <c r="AR10" s="50"/>
      <c r="AS10" s="50"/>
      <c r="AT10" s="50"/>
      <c r="AU10" s="49"/>
      <c r="AV10" s="49"/>
      <c r="AW10" s="49"/>
      <c r="AX10" s="49"/>
      <c r="AY10" s="49"/>
      <c r="AZ10" s="50"/>
      <c r="BA10" s="50"/>
      <c r="BB10" s="50"/>
      <c r="BC10" s="50"/>
      <c r="BD10" s="50"/>
      <c r="BE10" s="49"/>
      <c r="BF10" s="49"/>
      <c r="BG10" s="49"/>
      <c r="BH10" s="49"/>
      <c r="BI10" s="49"/>
      <c r="BJ10" s="50"/>
      <c r="BK10" s="50"/>
      <c r="BL10" s="50"/>
      <c r="BM10" s="50"/>
      <c r="BN10" s="50"/>
      <c r="BO10" s="49"/>
      <c r="BP10" s="49"/>
      <c r="BQ10" s="49"/>
      <c r="BR10" s="49"/>
      <c r="BS10" s="49"/>
      <c r="BT10" s="50"/>
      <c r="BU10" s="50"/>
      <c r="BV10" s="50"/>
      <c r="BW10" s="50"/>
      <c r="BX10" s="50"/>
      <c r="BY10" s="49"/>
      <c r="BZ10" s="49"/>
      <c r="CA10" s="49"/>
      <c r="CB10" s="49"/>
      <c r="CC10" s="49"/>
      <c r="CD10" s="50"/>
      <c r="CE10" s="50"/>
      <c r="CF10" s="50"/>
      <c r="CG10" s="50"/>
      <c r="CH10" s="50"/>
      <c r="CI10" s="49"/>
      <c r="CJ10" s="49"/>
      <c r="CK10" s="49"/>
      <c r="CL10" s="49"/>
      <c r="CM10" s="49"/>
      <c r="CN10" s="50"/>
      <c r="CO10" s="50"/>
      <c r="CP10" s="50"/>
      <c r="CQ10" s="50"/>
      <c r="CR10" s="50"/>
      <c r="CS10" s="49"/>
      <c r="CT10" s="49"/>
      <c r="CU10" s="49"/>
      <c r="CV10" s="49"/>
      <c r="CW10" s="49"/>
      <c r="CX10" s="50"/>
      <c r="CY10" s="50"/>
      <c r="CZ10" s="50"/>
      <c r="DA10" s="50"/>
      <c r="DB10" s="50"/>
      <c r="DC10" s="9">
        <f t="shared" si="0"/>
        <v>4</v>
      </c>
      <c r="DD10" s="9">
        <f t="shared" si="1"/>
        <v>5.15</v>
      </c>
    </row>
    <row r="11" spans="1:108" x14ac:dyDescent="0.25">
      <c r="A11" s="21" t="s">
        <v>29</v>
      </c>
      <c r="B11" s="21" t="s">
        <v>9</v>
      </c>
      <c r="C11" s="51">
        <f>AVERAGEIFS(G11:DB11,G$18:DB$18,"&lt;="&amp;DC$18)</f>
        <v>6.8</v>
      </c>
      <c r="D11" s="59">
        <f>AVERAGE(G11:DB11)</f>
        <v>7.32</v>
      </c>
      <c r="E11" s="60">
        <f>AVERAGEIFS(G11:DB11,G$18:DB$18,"&gt;="&amp;DD$18)</f>
        <v>7.5</v>
      </c>
      <c r="F11" s="15"/>
      <c r="G11" s="36">
        <v>7</v>
      </c>
      <c r="H11" s="36">
        <v>8</v>
      </c>
      <c r="I11" s="36">
        <v>6.8</v>
      </c>
      <c r="J11" s="36">
        <v>7.5</v>
      </c>
      <c r="K11" s="36">
        <v>7.3</v>
      </c>
      <c r="L11" s="45"/>
      <c r="M11" s="45"/>
      <c r="N11" s="45"/>
      <c r="O11" s="45"/>
      <c r="P11" s="45"/>
      <c r="Q11" s="36"/>
      <c r="R11" s="36"/>
      <c r="S11" s="36"/>
      <c r="T11" s="36"/>
      <c r="U11" s="36"/>
      <c r="V11" s="45"/>
      <c r="W11" s="45"/>
      <c r="X11" s="45"/>
      <c r="Y11" s="45"/>
      <c r="Z11" s="45"/>
      <c r="AA11" s="49"/>
      <c r="AB11" s="49"/>
      <c r="AC11" s="49"/>
      <c r="AD11" s="49"/>
      <c r="AE11" s="49"/>
      <c r="AF11" s="50"/>
      <c r="AG11" s="50"/>
      <c r="AH11" s="50"/>
      <c r="AI11" s="50"/>
      <c r="AJ11" s="50"/>
      <c r="AK11" s="49"/>
      <c r="AL11" s="49"/>
      <c r="AM11" s="49"/>
      <c r="AN11" s="49"/>
      <c r="AO11" s="49"/>
      <c r="AP11" s="50"/>
      <c r="AQ11" s="50"/>
      <c r="AR11" s="50"/>
      <c r="AS11" s="50"/>
      <c r="AT11" s="50"/>
      <c r="AU11" s="49"/>
      <c r="AV11" s="49"/>
      <c r="AW11" s="49"/>
      <c r="AX11" s="49"/>
      <c r="AY11" s="49"/>
      <c r="AZ11" s="50"/>
      <c r="BA11" s="50"/>
      <c r="BB11" s="50"/>
      <c r="BC11" s="50"/>
      <c r="BD11" s="50"/>
      <c r="BE11" s="49"/>
      <c r="BF11" s="49"/>
      <c r="BG11" s="49"/>
      <c r="BH11" s="49"/>
      <c r="BI11" s="49"/>
      <c r="BJ11" s="50"/>
      <c r="BK11" s="50"/>
      <c r="BL11" s="50"/>
      <c r="BM11" s="50"/>
      <c r="BN11" s="50"/>
      <c r="BO11" s="49"/>
      <c r="BP11" s="49"/>
      <c r="BQ11" s="49"/>
      <c r="BR11" s="49"/>
      <c r="BS11" s="49"/>
      <c r="BT11" s="50"/>
      <c r="BU11" s="50"/>
      <c r="BV11" s="50"/>
      <c r="BW11" s="50"/>
      <c r="BX11" s="50"/>
      <c r="BY11" s="49"/>
      <c r="BZ11" s="49"/>
      <c r="CA11" s="49"/>
      <c r="CB11" s="49"/>
      <c r="CC11" s="49"/>
      <c r="CD11" s="50"/>
      <c r="CE11" s="50"/>
      <c r="CF11" s="50"/>
      <c r="CG11" s="50"/>
      <c r="CH11" s="50"/>
      <c r="CI11" s="49"/>
      <c r="CJ11" s="49"/>
      <c r="CK11" s="49"/>
      <c r="CL11" s="49"/>
      <c r="CM11" s="49"/>
      <c r="CN11" s="50"/>
      <c r="CO11" s="50"/>
      <c r="CP11" s="50"/>
      <c r="CQ11" s="50"/>
      <c r="CR11" s="50"/>
      <c r="CS11" s="49"/>
      <c r="CT11" s="49"/>
      <c r="CU11" s="49"/>
      <c r="CV11" s="49"/>
      <c r="CW11" s="49"/>
      <c r="CX11" s="50"/>
      <c r="CY11" s="50"/>
      <c r="CZ11" s="50"/>
      <c r="DA11" s="50"/>
      <c r="DB11" s="50"/>
      <c r="DC11" s="9">
        <f t="shared" si="0"/>
        <v>6.9</v>
      </c>
      <c r="DD11" s="9">
        <f t="shared" si="1"/>
        <v>7.75</v>
      </c>
    </row>
    <row r="12" spans="1:108" x14ac:dyDescent="0.25">
      <c r="A12" s="21" t="s">
        <v>18</v>
      </c>
      <c r="B12" s="21" t="s">
        <v>12</v>
      </c>
      <c r="C12" s="56">
        <f>AVERAGEIFS(G12:DB12,G$18:DB$18,"&lt;="&amp;DC$18)</f>
        <v>176</v>
      </c>
      <c r="D12" s="57">
        <f>AVERAGE(G12:DB12)</f>
        <v>192.2</v>
      </c>
      <c r="E12" s="58">
        <f>AVERAGEIFS(G12:DB12,G$18:DB$18,"&gt;="&amp;DD$18)</f>
        <v>207</v>
      </c>
      <c r="F12" s="15"/>
      <c r="G12" s="37">
        <v>183</v>
      </c>
      <c r="H12" s="37">
        <v>208</v>
      </c>
      <c r="I12" s="37">
        <v>176</v>
      </c>
      <c r="J12" s="37">
        <v>207</v>
      </c>
      <c r="K12" s="37">
        <v>187</v>
      </c>
      <c r="L12" s="46"/>
      <c r="M12" s="46"/>
      <c r="N12" s="46"/>
      <c r="O12" s="46"/>
      <c r="P12" s="46"/>
      <c r="Q12" s="37"/>
      <c r="R12" s="37"/>
      <c r="S12" s="37"/>
      <c r="T12" s="37"/>
      <c r="U12" s="37"/>
      <c r="V12" s="46"/>
      <c r="W12" s="46"/>
      <c r="X12" s="46"/>
      <c r="Y12" s="46"/>
      <c r="Z12" s="46"/>
      <c r="AA12" s="49"/>
      <c r="AB12" s="49"/>
      <c r="AC12" s="49"/>
      <c r="AD12" s="49"/>
      <c r="AE12" s="49"/>
      <c r="AF12" s="50"/>
      <c r="AG12" s="50"/>
      <c r="AH12" s="50"/>
      <c r="AI12" s="50"/>
      <c r="AJ12" s="50"/>
      <c r="AK12" s="49"/>
      <c r="AL12" s="49"/>
      <c r="AM12" s="49"/>
      <c r="AN12" s="49"/>
      <c r="AO12" s="49"/>
      <c r="AP12" s="50"/>
      <c r="AQ12" s="50"/>
      <c r="AR12" s="50"/>
      <c r="AS12" s="50"/>
      <c r="AT12" s="50"/>
      <c r="AU12" s="49"/>
      <c r="AV12" s="49"/>
      <c r="AW12" s="49"/>
      <c r="AX12" s="49"/>
      <c r="AY12" s="49"/>
      <c r="AZ12" s="50"/>
      <c r="BA12" s="50"/>
      <c r="BB12" s="50"/>
      <c r="BC12" s="50"/>
      <c r="BD12" s="50"/>
      <c r="BE12" s="49"/>
      <c r="BF12" s="49"/>
      <c r="BG12" s="49"/>
      <c r="BH12" s="49"/>
      <c r="BI12" s="49"/>
      <c r="BJ12" s="50"/>
      <c r="BK12" s="50"/>
      <c r="BL12" s="50"/>
      <c r="BM12" s="50"/>
      <c r="BN12" s="50"/>
      <c r="BO12" s="49"/>
      <c r="BP12" s="49"/>
      <c r="BQ12" s="49"/>
      <c r="BR12" s="49"/>
      <c r="BS12" s="49"/>
      <c r="BT12" s="50"/>
      <c r="BU12" s="50"/>
      <c r="BV12" s="50"/>
      <c r="BW12" s="50"/>
      <c r="BX12" s="50"/>
      <c r="BY12" s="49"/>
      <c r="BZ12" s="49"/>
      <c r="CA12" s="49"/>
      <c r="CB12" s="49"/>
      <c r="CC12" s="49"/>
      <c r="CD12" s="50"/>
      <c r="CE12" s="50"/>
      <c r="CF12" s="50"/>
      <c r="CG12" s="50"/>
      <c r="CH12" s="50"/>
      <c r="CI12" s="49"/>
      <c r="CJ12" s="49"/>
      <c r="CK12" s="49"/>
      <c r="CL12" s="49"/>
      <c r="CM12" s="49"/>
      <c r="CN12" s="50"/>
      <c r="CO12" s="50"/>
      <c r="CP12" s="50"/>
      <c r="CQ12" s="50"/>
      <c r="CR12" s="50"/>
      <c r="CS12" s="49"/>
      <c r="CT12" s="49"/>
      <c r="CU12" s="49"/>
      <c r="CV12" s="49"/>
      <c r="CW12" s="49"/>
      <c r="CX12" s="50"/>
      <c r="CY12" s="50"/>
      <c r="CZ12" s="50"/>
      <c r="DA12" s="50"/>
      <c r="DB12" s="50"/>
      <c r="DC12" s="9">
        <f t="shared" si="0"/>
        <v>179.5</v>
      </c>
      <c r="DD12" s="9">
        <f t="shared" si="1"/>
        <v>207.5</v>
      </c>
    </row>
    <row r="13" spans="1:108" x14ac:dyDescent="0.25">
      <c r="A13" s="21" t="s">
        <v>19</v>
      </c>
      <c r="B13" s="21" t="s">
        <v>8</v>
      </c>
      <c r="C13" s="18"/>
      <c r="D13" s="61"/>
      <c r="E13" s="18"/>
      <c r="F13" s="15"/>
      <c r="G13" s="32">
        <v>43066</v>
      </c>
      <c r="H13" s="32">
        <v>43067</v>
      </c>
      <c r="I13" s="32">
        <v>43065</v>
      </c>
      <c r="J13" s="32">
        <v>43064</v>
      </c>
      <c r="K13" s="32">
        <v>43068</v>
      </c>
      <c r="L13" s="41"/>
      <c r="M13" s="41"/>
      <c r="N13" s="41"/>
      <c r="O13" s="41"/>
      <c r="P13" s="41"/>
      <c r="Q13" s="32"/>
      <c r="R13" s="32"/>
      <c r="S13" s="32"/>
      <c r="T13" s="32"/>
      <c r="U13" s="32"/>
      <c r="V13" s="41"/>
      <c r="W13" s="41"/>
      <c r="X13" s="41"/>
      <c r="Y13" s="41"/>
      <c r="Z13" s="41"/>
      <c r="AA13" s="49"/>
      <c r="AB13" s="49"/>
      <c r="AC13" s="49"/>
      <c r="AD13" s="49"/>
      <c r="AE13" s="49"/>
      <c r="AF13" s="50"/>
      <c r="AG13" s="50"/>
      <c r="AH13" s="50"/>
      <c r="AI13" s="50"/>
      <c r="AJ13" s="50"/>
      <c r="AK13" s="49"/>
      <c r="AL13" s="49"/>
      <c r="AM13" s="49"/>
      <c r="AN13" s="49"/>
      <c r="AO13" s="49"/>
      <c r="AP13" s="50"/>
      <c r="AQ13" s="50"/>
      <c r="AR13" s="50"/>
      <c r="AS13" s="50"/>
      <c r="AT13" s="50"/>
      <c r="AU13" s="49"/>
      <c r="AV13" s="49"/>
      <c r="AW13" s="49"/>
      <c r="AX13" s="49"/>
      <c r="AY13" s="49"/>
      <c r="AZ13" s="50"/>
      <c r="BA13" s="50"/>
      <c r="BB13" s="50"/>
      <c r="BC13" s="50"/>
      <c r="BD13" s="50"/>
      <c r="BE13" s="49"/>
      <c r="BF13" s="49"/>
      <c r="BG13" s="49"/>
      <c r="BH13" s="49"/>
      <c r="BI13" s="49"/>
      <c r="BJ13" s="50"/>
      <c r="BK13" s="50"/>
      <c r="BL13" s="50"/>
      <c r="BM13" s="50"/>
      <c r="BN13" s="50"/>
      <c r="BO13" s="49"/>
      <c r="BP13" s="49"/>
      <c r="BQ13" s="49"/>
      <c r="BR13" s="49"/>
      <c r="BS13" s="49"/>
      <c r="BT13" s="50"/>
      <c r="BU13" s="50"/>
      <c r="BV13" s="50"/>
      <c r="BW13" s="50"/>
      <c r="BX13" s="50"/>
      <c r="BY13" s="49"/>
      <c r="BZ13" s="49"/>
      <c r="CA13" s="49"/>
      <c r="CB13" s="49"/>
      <c r="CC13" s="49"/>
      <c r="CD13" s="50"/>
      <c r="CE13" s="50"/>
      <c r="CF13" s="50"/>
      <c r="CG13" s="50"/>
      <c r="CH13" s="50"/>
      <c r="CI13" s="49"/>
      <c r="CJ13" s="49"/>
      <c r="CK13" s="49"/>
      <c r="CL13" s="49"/>
      <c r="CM13" s="49"/>
      <c r="CN13" s="50"/>
      <c r="CO13" s="50"/>
      <c r="CP13" s="50"/>
      <c r="CQ13" s="50"/>
      <c r="CR13" s="50"/>
      <c r="CS13" s="49"/>
      <c r="CT13" s="49"/>
      <c r="CU13" s="49"/>
      <c r="CV13" s="49"/>
      <c r="CW13" s="49"/>
      <c r="CX13" s="50"/>
      <c r="CY13" s="50"/>
      <c r="CZ13" s="50"/>
      <c r="DA13" s="50"/>
      <c r="DB13" s="50"/>
      <c r="DC13" s="9">
        <f t="shared" si="0"/>
        <v>43064.5</v>
      </c>
      <c r="DD13" s="9">
        <f t="shared" si="1"/>
        <v>43067.5</v>
      </c>
    </row>
    <row r="14" spans="1:108" x14ac:dyDescent="0.25">
      <c r="A14" s="21" t="s">
        <v>20</v>
      </c>
      <c r="B14" s="21" t="s">
        <v>10</v>
      </c>
      <c r="C14" s="51">
        <f>AVERAGEIFS(G14:DB14,G$18:DB$18,"&lt;="&amp;DC$18)</f>
        <v>12</v>
      </c>
      <c r="D14" s="59">
        <f>AVERAGE(G14:DB14)</f>
        <v>12.4</v>
      </c>
      <c r="E14" s="60">
        <f>AVERAGEIFS(G14:DB14,G$18:DB$18,"&gt;="&amp;DD$18)</f>
        <v>14</v>
      </c>
      <c r="F14" s="15"/>
      <c r="G14" s="35">
        <v>13</v>
      </c>
      <c r="H14" s="35">
        <v>11</v>
      </c>
      <c r="I14" s="35">
        <v>12</v>
      </c>
      <c r="J14" s="35">
        <v>14</v>
      </c>
      <c r="K14" s="35">
        <v>12</v>
      </c>
      <c r="L14" s="44"/>
      <c r="M14" s="44"/>
      <c r="N14" s="44"/>
      <c r="O14" s="44"/>
      <c r="P14" s="44"/>
      <c r="Q14" s="35"/>
      <c r="R14" s="35"/>
      <c r="S14" s="35"/>
      <c r="T14" s="35"/>
      <c r="U14" s="35"/>
      <c r="V14" s="44"/>
      <c r="W14" s="44"/>
      <c r="X14" s="44"/>
      <c r="Y14" s="44"/>
      <c r="Z14" s="44"/>
      <c r="AA14" s="49"/>
      <c r="AB14" s="49"/>
      <c r="AC14" s="49"/>
      <c r="AD14" s="49"/>
      <c r="AE14" s="49"/>
      <c r="AF14" s="50"/>
      <c r="AG14" s="50"/>
      <c r="AH14" s="50"/>
      <c r="AI14" s="50"/>
      <c r="AJ14" s="50"/>
      <c r="AK14" s="49"/>
      <c r="AL14" s="49"/>
      <c r="AM14" s="49"/>
      <c r="AN14" s="49"/>
      <c r="AO14" s="49"/>
      <c r="AP14" s="50"/>
      <c r="AQ14" s="50"/>
      <c r="AR14" s="50"/>
      <c r="AS14" s="50"/>
      <c r="AT14" s="50"/>
      <c r="AU14" s="49"/>
      <c r="AV14" s="49"/>
      <c r="AW14" s="49"/>
      <c r="AX14" s="49"/>
      <c r="AY14" s="49"/>
      <c r="AZ14" s="50"/>
      <c r="BA14" s="50"/>
      <c r="BB14" s="50"/>
      <c r="BC14" s="50"/>
      <c r="BD14" s="50"/>
      <c r="BE14" s="49"/>
      <c r="BF14" s="49"/>
      <c r="BG14" s="49"/>
      <c r="BH14" s="49"/>
      <c r="BI14" s="49"/>
      <c r="BJ14" s="50"/>
      <c r="BK14" s="50"/>
      <c r="BL14" s="50"/>
      <c r="BM14" s="50"/>
      <c r="BN14" s="50"/>
      <c r="BO14" s="49"/>
      <c r="BP14" s="49"/>
      <c r="BQ14" s="49"/>
      <c r="BR14" s="49"/>
      <c r="BS14" s="49"/>
      <c r="BT14" s="50"/>
      <c r="BU14" s="50"/>
      <c r="BV14" s="50"/>
      <c r="BW14" s="50"/>
      <c r="BX14" s="50"/>
      <c r="BY14" s="49"/>
      <c r="BZ14" s="49"/>
      <c r="CA14" s="49"/>
      <c r="CB14" s="49"/>
      <c r="CC14" s="49"/>
      <c r="CD14" s="50"/>
      <c r="CE14" s="50"/>
      <c r="CF14" s="50"/>
      <c r="CG14" s="50"/>
      <c r="CH14" s="50"/>
      <c r="CI14" s="49"/>
      <c r="CJ14" s="49"/>
      <c r="CK14" s="49"/>
      <c r="CL14" s="49"/>
      <c r="CM14" s="49"/>
      <c r="CN14" s="50"/>
      <c r="CO14" s="50"/>
      <c r="CP14" s="50"/>
      <c r="CQ14" s="50"/>
      <c r="CR14" s="50"/>
      <c r="CS14" s="49"/>
      <c r="CT14" s="49"/>
      <c r="CU14" s="49"/>
      <c r="CV14" s="49"/>
      <c r="CW14" s="49"/>
      <c r="CX14" s="50"/>
      <c r="CY14" s="50"/>
      <c r="CZ14" s="50"/>
      <c r="DA14" s="50"/>
      <c r="DB14" s="50"/>
      <c r="DC14" s="9">
        <f t="shared" si="0"/>
        <v>11.5</v>
      </c>
      <c r="DD14" s="9">
        <f t="shared" si="1"/>
        <v>13.5</v>
      </c>
    </row>
    <row r="15" spans="1:108" x14ac:dyDescent="0.25">
      <c r="A15" s="21" t="s">
        <v>21</v>
      </c>
      <c r="B15" s="21" t="s">
        <v>0</v>
      </c>
      <c r="C15" s="56">
        <f>AVERAGEIFS(G15:DB15,G$18:DB$18,"&lt;="&amp;DC$18)</f>
        <v>80</v>
      </c>
      <c r="D15" s="57">
        <f>AVERAGE(G15:DB15)</f>
        <v>97.6</v>
      </c>
      <c r="E15" s="58">
        <f>AVERAGEIFS(G15:DB15,G$18:DB$18,"&gt;="&amp;DD$18)</f>
        <v>120</v>
      </c>
      <c r="F15" s="15"/>
      <c r="G15" s="38">
        <v>91</v>
      </c>
      <c r="H15" s="38">
        <v>92</v>
      </c>
      <c r="I15" s="38">
        <v>80</v>
      </c>
      <c r="J15" s="38">
        <v>120</v>
      </c>
      <c r="K15" s="38">
        <v>105</v>
      </c>
      <c r="L15" s="47"/>
      <c r="M15" s="47"/>
      <c r="N15" s="47"/>
      <c r="O15" s="47"/>
      <c r="P15" s="47"/>
      <c r="Q15" s="38"/>
      <c r="R15" s="38"/>
      <c r="S15" s="38"/>
      <c r="T15" s="38"/>
      <c r="U15" s="38"/>
      <c r="V15" s="47"/>
      <c r="W15" s="47"/>
      <c r="X15" s="47"/>
      <c r="Y15" s="47"/>
      <c r="Z15" s="47"/>
      <c r="AA15" s="49"/>
      <c r="AB15" s="49"/>
      <c r="AC15" s="49"/>
      <c r="AD15" s="49"/>
      <c r="AE15" s="49"/>
      <c r="AF15" s="50"/>
      <c r="AG15" s="50"/>
      <c r="AH15" s="50"/>
      <c r="AI15" s="50"/>
      <c r="AJ15" s="50"/>
      <c r="AK15" s="49"/>
      <c r="AL15" s="49"/>
      <c r="AM15" s="49"/>
      <c r="AN15" s="49"/>
      <c r="AO15" s="49"/>
      <c r="AP15" s="50"/>
      <c r="AQ15" s="50"/>
      <c r="AR15" s="50"/>
      <c r="AS15" s="50"/>
      <c r="AT15" s="50"/>
      <c r="AU15" s="49"/>
      <c r="AV15" s="49"/>
      <c r="AW15" s="49"/>
      <c r="AX15" s="49"/>
      <c r="AY15" s="49"/>
      <c r="AZ15" s="50"/>
      <c r="BA15" s="50"/>
      <c r="BB15" s="50"/>
      <c r="BC15" s="50"/>
      <c r="BD15" s="50"/>
      <c r="BE15" s="49"/>
      <c r="BF15" s="49"/>
      <c r="BG15" s="49"/>
      <c r="BH15" s="49"/>
      <c r="BI15" s="49"/>
      <c r="BJ15" s="50"/>
      <c r="BK15" s="50"/>
      <c r="BL15" s="50"/>
      <c r="BM15" s="50"/>
      <c r="BN15" s="50"/>
      <c r="BO15" s="49"/>
      <c r="BP15" s="49"/>
      <c r="BQ15" s="49"/>
      <c r="BR15" s="49"/>
      <c r="BS15" s="49"/>
      <c r="BT15" s="50"/>
      <c r="BU15" s="50"/>
      <c r="BV15" s="50"/>
      <c r="BW15" s="50"/>
      <c r="BX15" s="50"/>
      <c r="BY15" s="49"/>
      <c r="BZ15" s="49"/>
      <c r="CA15" s="49"/>
      <c r="CB15" s="49"/>
      <c r="CC15" s="49"/>
      <c r="CD15" s="50"/>
      <c r="CE15" s="50"/>
      <c r="CF15" s="50"/>
      <c r="CG15" s="50"/>
      <c r="CH15" s="50"/>
      <c r="CI15" s="49"/>
      <c r="CJ15" s="49"/>
      <c r="CK15" s="49"/>
      <c r="CL15" s="49"/>
      <c r="CM15" s="49"/>
      <c r="CN15" s="50"/>
      <c r="CO15" s="50"/>
      <c r="CP15" s="50"/>
      <c r="CQ15" s="50"/>
      <c r="CR15" s="50"/>
      <c r="CS15" s="49"/>
      <c r="CT15" s="49"/>
      <c r="CU15" s="49"/>
      <c r="CV15" s="49"/>
      <c r="CW15" s="49"/>
      <c r="CX15" s="50"/>
      <c r="CY15" s="50"/>
      <c r="CZ15" s="50"/>
      <c r="DA15" s="50"/>
      <c r="DB15" s="50"/>
      <c r="DC15" s="9">
        <f t="shared" si="0"/>
        <v>85.5</v>
      </c>
      <c r="DD15" s="9">
        <f t="shared" si="1"/>
        <v>112.5</v>
      </c>
    </row>
    <row r="16" spans="1:108" s="5" customFormat="1" x14ac:dyDescent="0.25">
      <c r="A16" s="22" t="s">
        <v>23</v>
      </c>
      <c r="B16" s="22" t="s">
        <v>0</v>
      </c>
      <c r="C16" s="56">
        <f>AVERAGEIFS(G16:DB16,G$18:DB$18,"&lt;="&amp;DC$18)</f>
        <v>280</v>
      </c>
      <c r="D16" s="57">
        <f>AVERAGE(G16:DB16)</f>
        <v>244.8</v>
      </c>
      <c r="E16" s="58">
        <f>AVERAGEIFS(G16:DB16,G$18:DB$18,"&gt;="&amp;DD$18)</f>
        <v>256</v>
      </c>
      <c r="F16" s="13"/>
      <c r="G16" s="39">
        <v>223</v>
      </c>
      <c r="H16" s="39">
        <v>232</v>
      </c>
      <c r="I16" s="39">
        <v>280</v>
      </c>
      <c r="J16" s="39">
        <v>256</v>
      </c>
      <c r="K16" s="39">
        <v>233</v>
      </c>
      <c r="L16" s="48"/>
      <c r="M16" s="48"/>
      <c r="N16" s="48"/>
      <c r="O16" s="48"/>
      <c r="P16" s="48"/>
      <c r="Q16" s="39"/>
      <c r="R16" s="39"/>
      <c r="S16" s="39"/>
      <c r="T16" s="39"/>
      <c r="U16" s="39"/>
      <c r="V16" s="48"/>
      <c r="W16" s="48"/>
      <c r="X16" s="48"/>
      <c r="Y16" s="48"/>
      <c r="Z16" s="48"/>
      <c r="AA16" s="49"/>
      <c r="AB16" s="49"/>
      <c r="AC16" s="49"/>
      <c r="AD16" s="49"/>
      <c r="AE16" s="49"/>
      <c r="AF16" s="50"/>
      <c r="AG16" s="50"/>
      <c r="AH16" s="50"/>
      <c r="AI16" s="50"/>
      <c r="AJ16" s="50"/>
      <c r="AK16" s="49"/>
      <c r="AL16" s="49"/>
      <c r="AM16" s="49"/>
      <c r="AN16" s="49"/>
      <c r="AO16" s="49"/>
      <c r="AP16" s="50"/>
      <c r="AQ16" s="50"/>
      <c r="AR16" s="50"/>
      <c r="AS16" s="50"/>
      <c r="AT16" s="50"/>
      <c r="AU16" s="49"/>
      <c r="AV16" s="49"/>
      <c r="AW16" s="49"/>
      <c r="AX16" s="49"/>
      <c r="AY16" s="49"/>
      <c r="AZ16" s="50"/>
      <c r="BA16" s="50"/>
      <c r="BB16" s="50"/>
      <c r="BC16" s="50"/>
      <c r="BD16" s="50"/>
      <c r="BE16" s="49"/>
      <c r="BF16" s="49"/>
      <c r="BG16" s="49"/>
      <c r="BH16" s="49"/>
      <c r="BI16" s="49"/>
      <c r="BJ16" s="50"/>
      <c r="BK16" s="50"/>
      <c r="BL16" s="50"/>
      <c r="BM16" s="50"/>
      <c r="BN16" s="50"/>
      <c r="BO16" s="49"/>
      <c r="BP16" s="49"/>
      <c r="BQ16" s="49"/>
      <c r="BR16" s="49"/>
      <c r="BS16" s="49"/>
      <c r="BT16" s="50"/>
      <c r="BU16" s="50"/>
      <c r="BV16" s="50"/>
      <c r="BW16" s="50"/>
      <c r="BX16" s="50"/>
      <c r="BY16" s="49"/>
      <c r="BZ16" s="49"/>
      <c r="CA16" s="49"/>
      <c r="CB16" s="49"/>
      <c r="CC16" s="49"/>
      <c r="CD16" s="50"/>
      <c r="CE16" s="50"/>
      <c r="CF16" s="50"/>
      <c r="CG16" s="50"/>
      <c r="CH16" s="50"/>
      <c r="CI16" s="49"/>
      <c r="CJ16" s="49"/>
      <c r="CK16" s="49"/>
      <c r="CL16" s="49"/>
      <c r="CM16" s="49"/>
      <c r="CN16" s="50"/>
      <c r="CO16" s="50"/>
      <c r="CP16" s="50"/>
      <c r="CQ16" s="50"/>
      <c r="CR16" s="50"/>
      <c r="CS16" s="49"/>
      <c r="CT16" s="49"/>
      <c r="CU16" s="49"/>
      <c r="CV16" s="49"/>
      <c r="CW16" s="49"/>
      <c r="CX16" s="50"/>
      <c r="CY16" s="50"/>
      <c r="CZ16" s="50"/>
      <c r="DA16" s="50"/>
      <c r="DB16" s="50"/>
      <c r="DC16" s="9">
        <f t="shared" si="0"/>
        <v>227.5</v>
      </c>
      <c r="DD16" s="9">
        <f t="shared" si="1"/>
        <v>268</v>
      </c>
    </row>
    <row r="17" spans="1:108" s="19" customFormat="1" ht="16.5" thickBot="1" x14ac:dyDescent="0.3">
      <c r="A17" s="27" t="s">
        <v>24</v>
      </c>
      <c r="B17" s="7"/>
      <c r="C17" s="63"/>
      <c r="D17" s="61"/>
      <c r="E17" s="63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0"/>
      <c r="W17" s="10"/>
      <c r="X17" s="10"/>
      <c r="Y17" s="10"/>
      <c r="Z17" s="10"/>
      <c r="AA17" s="30"/>
      <c r="AB17" s="30"/>
      <c r="AC17" s="30"/>
      <c r="AD17" s="30"/>
      <c r="AE17" s="30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9"/>
      <c r="DD17" s="9"/>
    </row>
    <row r="18" spans="1:108" ht="15.75" customHeight="1" thickTop="1" thickBot="1" x14ac:dyDescent="0.3">
      <c r="A18" s="23" t="s">
        <v>25</v>
      </c>
      <c r="B18" s="23" t="s">
        <v>9</v>
      </c>
      <c r="C18" s="53">
        <f>AVERAGEIFS(G18:DB18,G$18:DB$18,"&lt;="&amp;DC$18)</f>
        <v>2.2785714285714285</v>
      </c>
      <c r="D18" s="62">
        <f>AVERAGE(G18:DB18)</f>
        <v>2.8878571428571425</v>
      </c>
      <c r="E18" s="54">
        <f>AVERAGEIFS(G18:DB18,G$18:DB$18,"&gt;="&amp;DD$18)</f>
        <v>3.6107142857142853</v>
      </c>
      <c r="F18" s="12"/>
      <c r="G18" s="28">
        <f>IF(G13&lt;&gt;"",(G15-(G14*1.35))/(G13-G7),"")</f>
        <v>2.6232142857142859</v>
      </c>
      <c r="H18" s="28">
        <f t="shared" ref="H18:BS18" si="2">IF(H13&lt;&gt;"",(H15-(H14*1.35))/(H13-H7),"")</f>
        <v>2.7553571428571431</v>
      </c>
      <c r="I18" s="28">
        <f t="shared" si="2"/>
        <v>2.2785714285714285</v>
      </c>
      <c r="J18" s="28">
        <f t="shared" si="2"/>
        <v>3.6107142857142853</v>
      </c>
      <c r="K18" s="28">
        <f t="shared" si="2"/>
        <v>3.1714285714285713</v>
      </c>
      <c r="L18" s="28" t="str">
        <f t="shared" si="2"/>
        <v/>
      </c>
      <c r="M18" s="28" t="str">
        <f t="shared" si="2"/>
        <v/>
      </c>
      <c r="N18" s="28" t="str">
        <f t="shared" si="2"/>
        <v/>
      </c>
      <c r="O18" s="28" t="str">
        <f t="shared" si="2"/>
        <v/>
      </c>
      <c r="P18" s="28" t="str">
        <f t="shared" si="2"/>
        <v/>
      </c>
      <c r="Q18" s="28" t="str">
        <f t="shared" si="2"/>
        <v/>
      </c>
      <c r="R18" s="28" t="str">
        <f t="shared" si="2"/>
        <v/>
      </c>
      <c r="S18" s="28" t="str">
        <f t="shared" si="2"/>
        <v/>
      </c>
      <c r="T18" s="28" t="str">
        <f t="shared" si="2"/>
        <v/>
      </c>
      <c r="U18" s="28" t="str">
        <f t="shared" si="2"/>
        <v/>
      </c>
      <c r="V18" s="28" t="str">
        <f t="shared" si="2"/>
        <v/>
      </c>
      <c r="W18" s="28" t="str">
        <f t="shared" si="2"/>
        <v/>
      </c>
      <c r="X18" s="28" t="str">
        <f t="shared" si="2"/>
        <v/>
      </c>
      <c r="Y18" s="28" t="str">
        <f t="shared" si="2"/>
        <v/>
      </c>
      <c r="Z18" s="28" t="str">
        <f t="shared" si="2"/>
        <v/>
      </c>
      <c r="AA18" s="28" t="str">
        <f t="shared" si="2"/>
        <v/>
      </c>
      <c r="AB18" s="28" t="str">
        <f t="shared" si="2"/>
        <v/>
      </c>
      <c r="AC18" s="28" t="str">
        <f t="shared" si="2"/>
        <v/>
      </c>
      <c r="AD18" s="28" t="str">
        <f t="shared" si="2"/>
        <v/>
      </c>
      <c r="AE18" s="28" t="str">
        <f t="shared" si="2"/>
        <v/>
      </c>
      <c r="AF18" s="28" t="str">
        <f t="shared" si="2"/>
        <v/>
      </c>
      <c r="AG18" s="28" t="str">
        <f t="shared" si="2"/>
        <v/>
      </c>
      <c r="AH18" s="28" t="str">
        <f t="shared" si="2"/>
        <v/>
      </c>
      <c r="AI18" s="28" t="str">
        <f t="shared" si="2"/>
        <v/>
      </c>
      <c r="AJ18" s="28" t="str">
        <f t="shared" si="2"/>
        <v/>
      </c>
      <c r="AK18" s="28" t="str">
        <f t="shared" si="2"/>
        <v/>
      </c>
      <c r="AL18" s="28" t="str">
        <f t="shared" si="2"/>
        <v/>
      </c>
      <c r="AM18" s="28" t="str">
        <f t="shared" si="2"/>
        <v/>
      </c>
      <c r="AN18" s="28" t="str">
        <f t="shared" si="2"/>
        <v/>
      </c>
      <c r="AO18" s="28" t="str">
        <f t="shared" si="2"/>
        <v/>
      </c>
      <c r="AP18" s="28" t="str">
        <f t="shared" si="2"/>
        <v/>
      </c>
      <c r="AQ18" s="28" t="str">
        <f t="shared" si="2"/>
        <v/>
      </c>
      <c r="AR18" s="28" t="str">
        <f t="shared" si="2"/>
        <v/>
      </c>
      <c r="AS18" s="28" t="str">
        <f t="shared" si="2"/>
        <v/>
      </c>
      <c r="AT18" s="28" t="str">
        <f t="shared" si="2"/>
        <v/>
      </c>
      <c r="AU18" s="28" t="str">
        <f t="shared" si="2"/>
        <v/>
      </c>
      <c r="AV18" s="28" t="str">
        <f t="shared" si="2"/>
        <v/>
      </c>
      <c r="AW18" s="28" t="str">
        <f t="shared" si="2"/>
        <v/>
      </c>
      <c r="AX18" s="28" t="str">
        <f t="shared" si="2"/>
        <v/>
      </c>
      <c r="AY18" s="28" t="str">
        <f t="shared" si="2"/>
        <v/>
      </c>
      <c r="AZ18" s="28" t="str">
        <f t="shared" si="2"/>
        <v/>
      </c>
      <c r="BA18" s="28" t="str">
        <f t="shared" si="2"/>
        <v/>
      </c>
      <c r="BB18" s="28" t="str">
        <f t="shared" si="2"/>
        <v/>
      </c>
      <c r="BC18" s="28" t="str">
        <f t="shared" si="2"/>
        <v/>
      </c>
      <c r="BD18" s="28" t="str">
        <f t="shared" si="2"/>
        <v/>
      </c>
      <c r="BE18" s="28" t="str">
        <f t="shared" si="2"/>
        <v/>
      </c>
      <c r="BF18" s="28" t="str">
        <f t="shared" si="2"/>
        <v/>
      </c>
      <c r="BG18" s="28" t="str">
        <f t="shared" si="2"/>
        <v/>
      </c>
      <c r="BH18" s="28" t="str">
        <f t="shared" si="2"/>
        <v/>
      </c>
      <c r="BI18" s="28" t="str">
        <f t="shared" si="2"/>
        <v/>
      </c>
      <c r="BJ18" s="28" t="str">
        <f t="shared" si="2"/>
        <v/>
      </c>
      <c r="BK18" s="28" t="str">
        <f t="shared" si="2"/>
        <v/>
      </c>
      <c r="BL18" s="28" t="str">
        <f t="shared" si="2"/>
        <v/>
      </c>
      <c r="BM18" s="28" t="str">
        <f t="shared" si="2"/>
        <v/>
      </c>
      <c r="BN18" s="28" t="str">
        <f t="shared" si="2"/>
        <v/>
      </c>
      <c r="BO18" s="28" t="str">
        <f t="shared" si="2"/>
        <v/>
      </c>
      <c r="BP18" s="28" t="str">
        <f t="shared" si="2"/>
        <v/>
      </c>
      <c r="BQ18" s="28" t="str">
        <f t="shared" si="2"/>
        <v/>
      </c>
      <c r="BR18" s="28" t="str">
        <f t="shared" si="2"/>
        <v/>
      </c>
      <c r="BS18" s="28" t="str">
        <f t="shared" si="2"/>
        <v/>
      </c>
      <c r="BT18" s="28" t="str">
        <f t="shared" ref="BT18:DB18" si="3">IF(BT13&lt;&gt;"",(BT15-(BT14*1.35))/(BT13-BT7),"")</f>
        <v/>
      </c>
      <c r="BU18" s="28" t="str">
        <f t="shared" si="3"/>
        <v/>
      </c>
      <c r="BV18" s="28" t="str">
        <f t="shared" si="3"/>
        <v/>
      </c>
      <c r="BW18" s="28" t="str">
        <f t="shared" si="3"/>
        <v/>
      </c>
      <c r="BX18" s="28" t="str">
        <f t="shared" si="3"/>
        <v/>
      </c>
      <c r="BY18" s="28" t="str">
        <f t="shared" si="3"/>
        <v/>
      </c>
      <c r="BZ18" s="28" t="str">
        <f t="shared" si="3"/>
        <v/>
      </c>
      <c r="CA18" s="28" t="str">
        <f t="shared" si="3"/>
        <v/>
      </c>
      <c r="CB18" s="28" t="str">
        <f t="shared" si="3"/>
        <v/>
      </c>
      <c r="CC18" s="28" t="str">
        <f t="shared" si="3"/>
        <v/>
      </c>
      <c r="CD18" s="28" t="str">
        <f t="shared" si="3"/>
        <v/>
      </c>
      <c r="CE18" s="28" t="str">
        <f t="shared" si="3"/>
        <v/>
      </c>
      <c r="CF18" s="28" t="str">
        <f t="shared" si="3"/>
        <v/>
      </c>
      <c r="CG18" s="28" t="str">
        <f t="shared" si="3"/>
        <v/>
      </c>
      <c r="CH18" s="28" t="str">
        <f t="shared" si="3"/>
        <v/>
      </c>
      <c r="CI18" s="28" t="str">
        <f t="shared" si="3"/>
        <v/>
      </c>
      <c r="CJ18" s="28" t="str">
        <f t="shared" si="3"/>
        <v/>
      </c>
      <c r="CK18" s="28" t="str">
        <f t="shared" si="3"/>
        <v/>
      </c>
      <c r="CL18" s="28" t="str">
        <f t="shared" si="3"/>
        <v/>
      </c>
      <c r="CM18" s="28" t="str">
        <f t="shared" si="3"/>
        <v/>
      </c>
      <c r="CN18" s="28" t="str">
        <f t="shared" si="3"/>
        <v/>
      </c>
      <c r="CO18" s="28" t="str">
        <f t="shared" si="3"/>
        <v/>
      </c>
      <c r="CP18" s="28" t="str">
        <f t="shared" si="3"/>
        <v/>
      </c>
      <c r="CQ18" s="28" t="str">
        <f t="shared" si="3"/>
        <v/>
      </c>
      <c r="CR18" s="28" t="str">
        <f t="shared" si="3"/>
        <v/>
      </c>
      <c r="CS18" s="28" t="str">
        <f t="shared" si="3"/>
        <v/>
      </c>
      <c r="CT18" s="28" t="str">
        <f t="shared" si="3"/>
        <v/>
      </c>
      <c r="CU18" s="28" t="str">
        <f t="shared" si="3"/>
        <v/>
      </c>
      <c r="CV18" s="28" t="str">
        <f t="shared" si="3"/>
        <v/>
      </c>
      <c r="CW18" s="28" t="str">
        <f t="shared" si="3"/>
        <v/>
      </c>
      <c r="CX18" s="28" t="str">
        <f t="shared" si="3"/>
        <v/>
      </c>
      <c r="CY18" s="28" t="str">
        <f t="shared" si="3"/>
        <v/>
      </c>
      <c r="CZ18" s="28" t="str">
        <f t="shared" si="3"/>
        <v/>
      </c>
      <c r="DA18" s="28" t="str">
        <f t="shared" si="3"/>
        <v/>
      </c>
      <c r="DB18" s="28" t="str">
        <f t="shared" si="3"/>
        <v/>
      </c>
      <c r="DC18" s="9">
        <f>_xlfn.PERCENTILE.EXC(G18:DB18,0.25)</f>
        <v>2.4508928571428572</v>
      </c>
      <c r="DD18" s="9">
        <f>_xlfn.PERCENTILE.EXC(G18:DB18,0.75)</f>
        <v>3.3910714285714283</v>
      </c>
    </row>
    <row r="19" spans="1:108" ht="16.5" thickTop="1" x14ac:dyDescent="0.25">
      <c r="A19" s="24" t="s">
        <v>26</v>
      </c>
      <c r="B19" s="24" t="s">
        <v>0</v>
      </c>
      <c r="C19" s="52">
        <f>AVERAGEIFS(G19:DB19,G$18:DB$18,"&lt;="&amp;DC$18)</f>
        <v>10.348000000000013</v>
      </c>
      <c r="D19" s="57">
        <f>AVERAGE(G19:DB19)</f>
        <v>21.85840000000001</v>
      </c>
      <c r="E19" s="64">
        <f>AVERAGEIFS(G19:DB19,G$18:DB$18,"&gt;="&amp;DD$18)</f>
        <v>33.968000000000018</v>
      </c>
      <c r="F19" s="15"/>
      <c r="G19" s="29">
        <f>IF(G16&lt;&gt;"",((G5-(-0.026*G9+1.738)*G9)-G16),"")</f>
        <v>24.364000000000004</v>
      </c>
      <c r="H19" s="29">
        <f t="shared" ref="H19:BS19" si="4">IF(H16&lt;&gt;"",((H5-(-0.026*H9+1.738)*H9)-H16),"")</f>
        <v>12.26400000000001</v>
      </c>
      <c r="I19" s="29">
        <f t="shared" si="4"/>
        <v>10.348000000000013</v>
      </c>
      <c r="J19" s="29">
        <f t="shared" si="4"/>
        <v>33.968000000000018</v>
      </c>
      <c r="K19" s="29">
        <f t="shared" si="4"/>
        <v>28.348000000000013</v>
      </c>
      <c r="L19" s="29" t="str">
        <f t="shared" si="4"/>
        <v/>
      </c>
      <c r="M19" s="29" t="str">
        <f t="shared" si="4"/>
        <v/>
      </c>
      <c r="N19" s="29" t="str">
        <f t="shared" si="4"/>
        <v/>
      </c>
      <c r="O19" s="29" t="str">
        <f t="shared" si="4"/>
        <v/>
      </c>
      <c r="P19" s="29" t="str">
        <f t="shared" si="4"/>
        <v/>
      </c>
      <c r="Q19" s="29" t="str">
        <f t="shared" si="4"/>
        <v/>
      </c>
      <c r="R19" s="29" t="str">
        <f t="shared" si="4"/>
        <v/>
      </c>
      <c r="S19" s="29" t="str">
        <f t="shared" si="4"/>
        <v/>
      </c>
      <c r="T19" s="29" t="str">
        <f t="shared" si="4"/>
        <v/>
      </c>
      <c r="U19" s="29" t="str">
        <f t="shared" si="4"/>
        <v/>
      </c>
      <c r="V19" s="29" t="str">
        <f t="shared" si="4"/>
        <v/>
      </c>
      <c r="W19" s="29" t="str">
        <f t="shared" si="4"/>
        <v/>
      </c>
      <c r="X19" s="29" t="str">
        <f t="shared" si="4"/>
        <v/>
      </c>
      <c r="Y19" s="29" t="str">
        <f t="shared" si="4"/>
        <v/>
      </c>
      <c r="Z19" s="29" t="str">
        <f t="shared" si="4"/>
        <v/>
      </c>
      <c r="AA19" s="29" t="str">
        <f t="shared" si="4"/>
        <v/>
      </c>
      <c r="AB19" s="29" t="str">
        <f t="shared" si="4"/>
        <v/>
      </c>
      <c r="AC19" s="29" t="str">
        <f t="shared" si="4"/>
        <v/>
      </c>
      <c r="AD19" s="29" t="str">
        <f t="shared" si="4"/>
        <v/>
      </c>
      <c r="AE19" s="29" t="str">
        <f t="shared" si="4"/>
        <v/>
      </c>
      <c r="AF19" s="29" t="str">
        <f t="shared" si="4"/>
        <v/>
      </c>
      <c r="AG19" s="29" t="str">
        <f t="shared" si="4"/>
        <v/>
      </c>
      <c r="AH19" s="29" t="str">
        <f t="shared" si="4"/>
        <v/>
      </c>
      <c r="AI19" s="29" t="str">
        <f t="shared" si="4"/>
        <v/>
      </c>
      <c r="AJ19" s="29" t="str">
        <f t="shared" si="4"/>
        <v/>
      </c>
      <c r="AK19" s="29" t="str">
        <f t="shared" si="4"/>
        <v/>
      </c>
      <c r="AL19" s="29" t="str">
        <f t="shared" si="4"/>
        <v/>
      </c>
      <c r="AM19" s="29" t="str">
        <f t="shared" si="4"/>
        <v/>
      </c>
      <c r="AN19" s="29" t="str">
        <f t="shared" si="4"/>
        <v/>
      </c>
      <c r="AO19" s="29" t="str">
        <f t="shared" si="4"/>
        <v/>
      </c>
      <c r="AP19" s="29" t="str">
        <f t="shared" si="4"/>
        <v/>
      </c>
      <c r="AQ19" s="29" t="str">
        <f t="shared" si="4"/>
        <v/>
      </c>
      <c r="AR19" s="29" t="str">
        <f t="shared" si="4"/>
        <v/>
      </c>
      <c r="AS19" s="29" t="str">
        <f t="shared" si="4"/>
        <v/>
      </c>
      <c r="AT19" s="29" t="str">
        <f t="shared" si="4"/>
        <v/>
      </c>
      <c r="AU19" s="29" t="str">
        <f t="shared" si="4"/>
        <v/>
      </c>
      <c r="AV19" s="29" t="str">
        <f t="shared" si="4"/>
        <v/>
      </c>
      <c r="AW19" s="29" t="str">
        <f t="shared" si="4"/>
        <v/>
      </c>
      <c r="AX19" s="29" t="str">
        <f t="shared" si="4"/>
        <v/>
      </c>
      <c r="AY19" s="29" t="str">
        <f t="shared" si="4"/>
        <v/>
      </c>
      <c r="AZ19" s="29" t="str">
        <f t="shared" si="4"/>
        <v/>
      </c>
      <c r="BA19" s="29" t="str">
        <f t="shared" si="4"/>
        <v/>
      </c>
      <c r="BB19" s="29" t="str">
        <f t="shared" si="4"/>
        <v/>
      </c>
      <c r="BC19" s="29" t="str">
        <f t="shared" si="4"/>
        <v/>
      </c>
      <c r="BD19" s="29" t="str">
        <f t="shared" si="4"/>
        <v/>
      </c>
      <c r="BE19" s="29" t="str">
        <f t="shared" si="4"/>
        <v/>
      </c>
      <c r="BF19" s="29" t="str">
        <f t="shared" si="4"/>
        <v/>
      </c>
      <c r="BG19" s="29" t="str">
        <f t="shared" si="4"/>
        <v/>
      </c>
      <c r="BH19" s="29" t="str">
        <f t="shared" si="4"/>
        <v/>
      </c>
      <c r="BI19" s="29" t="str">
        <f t="shared" si="4"/>
        <v/>
      </c>
      <c r="BJ19" s="29" t="str">
        <f t="shared" si="4"/>
        <v/>
      </c>
      <c r="BK19" s="29" t="str">
        <f t="shared" si="4"/>
        <v/>
      </c>
      <c r="BL19" s="29" t="str">
        <f t="shared" si="4"/>
        <v/>
      </c>
      <c r="BM19" s="29" t="str">
        <f t="shared" si="4"/>
        <v/>
      </c>
      <c r="BN19" s="29" t="str">
        <f t="shared" si="4"/>
        <v/>
      </c>
      <c r="BO19" s="29" t="str">
        <f t="shared" si="4"/>
        <v/>
      </c>
      <c r="BP19" s="29" t="str">
        <f t="shared" si="4"/>
        <v/>
      </c>
      <c r="BQ19" s="29" t="str">
        <f t="shared" si="4"/>
        <v/>
      </c>
      <c r="BR19" s="29" t="str">
        <f t="shared" si="4"/>
        <v/>
      </c>
      <c r="BS19" s="29" t="str">
        <f t="shared" si="4"/>
        <v/>
      </c>
      <c r="BT19" s="29" t="str">
        <f t="shared" ref="BT19:DB19" si="5">IF(BT16&lt;&gt;"",((BT5-(-0.026*BT9+1.738)*BT9)-BT16),"")</f>
        <v/>
      </c>
      <c r="BU19" s="29" t="str">
        <f t="shared" si="5"/>
        <v/>
      </c>
      <c r="BV19" s="29" t="str">
        <f t="shared" si="5"/>
        <v/>
      </c>
      <c r="BW19" s="29" t="str">
        <f t="shared" si="5"/>
        <v/>
      </c>
      <c r="BX19" s="29" t="str">
        <f t="shared" si="5"/>
        <v/>
      </c>
      <c r="BY19" s="29" t="str">
        <f t="shared" si="5"/>
        <v/>
      </c>
      <c r="BZ19" s="29" t="str">
        <f t="shared" si="5"/>
        <v/>
      </c>
      <c r="CA19" s="29" t="str">
        <f t="shared" si="5"/>
        <v/>
      </c>
      <c r="CB19" s="29" t="str">
        <f t="shared" si="5"/>
        <v/>
      </c>
      <c r="CC19" s="29" t="str">
        <f t="shared" si="5"/>
        <v/>
      </c>
      <c r="CD19" s="29" t="str">
        <f t="shared" si="5"/>
        <v/>
      </c>
      <c r="CE19" s="29" t="str">
        <f t="shared" si="5"/>
        <v/>
      </c>
      <c r="CF19" s="29" t="str">
        <f t="shared" si="5"/>
        <v/>
      </c>
      <c r="CG19" s="29" t="str">
        <f t="shared" si="5"/>
        <v/>
      </c>
      <c r="CH19" s="29" t="str">
        <f t="shared" si="5"/>
        <v/>
      </c>
      <c r="CI19" s="29" t="str">
        <f t="shared" si="5"/>
        <v/>
      </c>
      <c r="CJ19" s="29" t="str">
        <f t="shared" si="5"/>
        <v/>
      </c>
      <c r="CK19" s="29" t="str">
        <f t="shared" si="5"/>
        <v/>
      </c>
      <c r="CL19" s="29" t="str">
        <f t="shared" si="5"/>
        <v/>
      </c>
      <c r="CM19" s="29" t="str">
        <f t="shared" si="5"/>
        <v/>
      </c>
      <c r="CN19" s="29" t="str">
        <f t="shared" si="5"/>
        <v/>
      </c>
      <c r="CO19" s="29" t="str">
        <f t="shared" si="5"/>
        <v/>
      </c>
      <c r="CP19" s="29" t="str">
        <f t="shared" si="5"/>
        <v/>
      </c>
      <c r="CQ19" s="29" t="str">
        <f t="shared" si="5"/>
        <v/>
      </c>
      <c r="CR19" s="29" t="str">
        <f t="shared" si="5"/>
        <v/>
      </c>
      <c r="CS19" s="29" t="str">
        <f t="shared" si="5"/>
        <v/>
      </c>
      <c r="CT19" s="29" t="str">
        <f t="shared" si="5"/>
        <v/>
      </c>
      <c r="CU19" s="29" t="str">
        <f t="shared" si="5"/>
        <v/>
      </c>
      <c r="CV19" s="29" t="str">
        <f t="shared" si="5"/>
        <v/>
      </c>
      <c r="CW19" s="29" t="str">
        <f t="shared" si="5"/>
        <v/>
      </c>
      <c r="CX19" s="29" t="str">
        <f t="shared" si="5"/>
        <v/>
      </c>
      <c r="CY19" s="29" t="str">
        <f t="shared" si="5"/>
        <v/>
      </c>
      <c r="CZ19" s="29" t="str">
        <f t="shared" si="5"/>
        <v/>
      </c>
      <c r="DA19" s="29" t="str">
        <f t="shared" si="5"/>
        <v/>
      </c>
      <c r="DB19" s="29" t="str">
        <f t="shared" si="5"/>
        <v/>
      </c>
      <c r="DC19" s="9">
        <f>_xlfn.PERCENTILE.EXC(G19:DB19,0.25)</f>
        <v>11.306000000000012</v>
      </c>
      <c r="DD19" s="9">
        <f>_xlfn.PERCENTILE.EXC(G19:DB19,0.75)</f>
        <v>31.158000000000015</v>
      </c>
    </row>
    <row r="20" spans="1:108" s="5" customFormat="1" x14ac:dyDescent="0.25">
      <c r="A20" s="25" t="s">
        <v>27</v>
      </c>
      <c r="B20" s="25" t="s">
        <v>0</v>
      </c>
      <c r="C20" s="56">
        <f>AVERAGEIFS(G20:DB20,G$18:DB$18,"&lt;="&amp;DC$18)</f>
        <v>164.4</v>
      </c>
      <c r="D20" s="57">
        <f>AVERAGE(G20:DB20)</f>
        <v>177.28</v>
      </c>
      <c r="E20" s="58">
        <f>AVERAGEIFS(G20:DB20,G$18:DB$18,"&gt;="&amp;DD$18)</f>
        <v>198</v>
      </c>
      <c r="F20" s="13"/>
      <c r="G20" s="29">
        <f>IF(G12&lt;&gt;"",(G12-(G6*(G7-G4))),"")</f>
        <v>168</v>
      </c>
      <c r="H20" s="29">
        <f t="shared" ref="H20:BS20" si="6">IF(H12&lt;&gt;"",(H12-(H6*(H7-H4))),"")</f>
        <v>190</v>
      </c>
      <c r="I20" s="29">
        <f t="shared" si="6"/>
        <v>164.4</v>
      </c>
      <c r="J20" s="29">
        <f t="shared" si="6"/>
        <v>198</v>
      </c>
      <c r="K20" s="29">
        <f t="shared" si="6"/>
        <v>166</v>
      </c>
      <c r="L20" s="29" t="str">
        <f t="shared" si="6"/>
        <v/>
      </c>
      <c r="M20" s="29" t="str">
        <f t="shared" si="6"/>
        <v/>
      </c>
      <c r="N20" s="29" t="str">
        <f t="shared" si="6"/>
        <v/>
      </c>
      <c r="O20" s="29" t="str">
        <f t="shared" si="6"/>
        <v/>
      </c>
      <c r="P20" s="29" t="str">
        <f t="shared" si="6"/>
        <v/>
      </c>
      <c r="Q20" s="29" t="str">
        <f t="shared" si="6"/>
        <v/>
      </c>
      <c r="R20" s="29" t="str">
        <f t="shared" si="6"/>
        <v/>
      </c>
      <c r="S20" s="29" t="str">
        <f t="shared" si="6"/>
        <v/>
      </c>
      <c r="T20" s="29" t="str">
        <f t="shared" si="6"/>
        <v/>
      </c>
      <c r="U20" s="29" t="str">
        <f t="shared" si="6"/>
        <v/>
      </c>
      <c r="V20" s="29" t="str">
        <f t="shared" si="6"/>
        <v/>
      </c>
      <c r="W20" s="29" t="str">
        <f t="shared" si="6"/>
        <v/>
      </c>
      <c r="X20" s="29" t="str">
        <f t="shared" si="6"/>
        <v/>
      </c>
      <c r="Y20" s="29" t="str">
        <f t="shared" si="6"/>
        <v/>
      </c>
      <c r="Z20" s="29" t="str">
        <f t="shared" si="6"/>
        <v/>
      </c>
      <c r="AA20" s="29" t="str">
        <f t="shared" si="6"/>
        <v/>
      </c>
      <c r="AB20" s="29" t="str">
        <f t="shared" si="6"/>
        <v/>
      </c>
      <c r="AC20" s="29" t="str">
        <f t="shared" si="6"/>
        <v/>
      </c>
      <c r="AD20" s="29" t="str">
        <f t="shared" si="6"/>
        <v/>
      </c>
      <c r="AE20" s="29" t="str">
        <f t="shared" si="6"/>
        <v/>
      </c>
      <c r="AF20" s="29" t="str">
        <f t="shared" si="6"/>
        <v/>
      </c>
      <c r="AG20" s="29" t="str">
        <f t="shared" si="6"/>
        <v/>
      </c>
      <c r="AH20" s="29" t="str">
        <f t="shared" si="6"/>
        <v/>
      </c>
      <c r="AI20" s="29" t="str">
        <f t="shared" si="6"/>
        <v/>
      </c>
      <c r="AJ20" s="29" t="str">
        <f t="shared" si="6"/>
        <v/>
      </c>
      <c r="AK20" s="29" t="str">
        <f t="shared" si="6"/>
        <v/>
      </c>
      <c r="AL20" s="29" t="str">
        <f t="shared" si="6"/>
        <v/>
      </c>
      <c r="AM20" s="29" t="str">
        <f t="shared" si="6"/>
        <v/>
      </c>
      <c r="AN20" s="29" t="str">
        <f t="shared" si="6"/>
        <v/>
      </c>
      <c r="AO20" s="29" t="str">
        <f t="shared" si="6"/>
        <v/>
      </c>
      <c r="AP20" s="29" t="str">
        <f t="shared" si="6"/>
        <v/>
      </c>
      <c r="AQ20" s="29" t="str">
        <f t="shared" si="6"/>
        <v/>
      </c>
      <c r="AR20" s="29" t="str">
        <f t="shared" si="6"/>
        <v/>
      </c>
      <c r="AS20" s="29" t="str">
        <f t="shared" si="6"/>
        <v/>
      </c>
      <c r="AT20" s="29" t="str">
        <f t="shared" si="6"/>
        <v/>
      </c>
      <c r="AU20" s="29" t="str">
        <f t="shared" si="6"/>
        <v/>
      </c>
      <c r="AV20" s="29" t="str">
        <f t="shared" si="6"/>
        <v/>
      </c>
      <c r="AW20" s="29" t="str">
        <f t="shared" si="6"/>
        <v/>
      </c>
      <c r="AX20" s="29" t="str">
        <f t="shared" si="6"/>
        <v/>
      </c>
      <c r="AY20" s="29" t="str">
        <f t="shared" si="6"/>
        <v/>
      </c>
      <c r="AZ20" s="29" t="str">
        <f t="shared" si="6"/>
        <v/>
      </c>
      <c r="BA20" s="29" t="str">
        <f t="shared" si="6"/>
        <v/>
      </c>
      <c r="BB20" s="29" t="str">
        <f t="shared" si="6"/>
        <v/>
      </c>
      <c r="BC20" s="29" t="str">
        <f t="shared" si="6"/>
        <v/>
      </c>
      <c r="BD20" s="29" t="str">
        <f t="shared" si="6"/>
        <v/>
      </c>
      <c r="BE20" s="29" t="str">
        <f t="shared" si="6"/>
        <v/>
      </c>
      <c r="BF20" s="29" t="str">
        <f t="shared" si="6"/>
        <v/>
      </c>
      <c r="BG20" s="29" t="str">
        <f t="shared" si="6"/>
        <v/>
      </c>
      <c r="BH20" s="29" t="str">
        <f t="shared" si="6"/>
        <v/>
      </c>
      <c r="BI20" s="29" t="str">
        <f t="shared" si="6"/>
        <v/>
      </c>
      <c r="BJ20" s="29" t="str">
        <f t="shared" si="6"/>
        <v/>
      </c>
      <c r="BK20" s="29" t="str">
        <f t="shared" si="6"/>
        <v/>
      </c>
      <c r="BL20" s="29" t="str">
        <f t="shared" si="6"/>
        <v/>
      </c>
      <c r="BM20" s="29" t="str">
        <f t="shared" si="6"/>
        <v/>
      </c>
      <c r="BN20" s="29" t="str">
        <f t="shared" si="6"/>
        <v/>
      </c>
      <c r="BO20" s="29" t="str">
        <f t="shared" si="6"/>
        <v/>
      </c>
      <c r="BP20" s="29" t="str">
        <f t="shared" si="6"/>
        <v/>
      </c>
      <c r="BQ20" s="29" t="str">
        <f t="shared" si="6"/>
        <v/>
      </c>
      <c r="BR20" s="29" t="str">
        <f t="shared" si="6"/>
        <v/>
      </c>
      <c r="BS20" s="29" t="str">
        <f t="shared" si="6"/>
        <v/>
      </c>
      <c r="BT20" s="29" t="str">
        <f t="shared" ref="BT20:DB20" si="7">IF(BT12&lt;&gt;"",(BT12-(BT6*(BT7-BT4))),"")</f>
        <v/>
      </c>
      <c r="BU20" s="29" t="str">
        <f t="shared" si="7"/>
        <v/>
      </c>
      <c r="BV20" s="29" t="str">
        <f t="shared" si="7"/>
        <v/>
      </c>
      <c r="BW20" s="29" t="str">
        <f t="shared" si="7"/>
        <v/>
      </c>
      <c r="BX20" s="29" t="str">
        <f t="shared" si="7"/>
        <v/>
      </c>
      <c r="BY20" s="29" t="str">
        <f t="shared" si="7"/>
        <v/>
      </c>
      <c r="BZ20" s="29" t="str">
        <f t="shared" si="7"/>
        <v/>
      </c>
      <c r="CA20" s="29" t="str">
        <f t="shared" si="7"/>
        <v/>
      </c>
      <c r="CB20" s="29" t="str">
        <f t="shared" si="7"/>
        <v/>
      </c>
      <c r="CC20" s="29" t="str">
        <f t="shared" si="7"/>
        <v/>
      </c>
      <c r="CD20" s="29" t="str">
        <f t="shared" si="7"/>
        <v/>
      </c>
      <c r="CE20" s="29" t="str">
        <f t="shared" si="7"/>
        <v/>
      </c>
      <c r="CF20" s="29" t="str">
        <f t="shared" si="7"/>
        <v/>
      </c>
      <c r="CG20" s="29" t="str">
        <f t="shared" si="7"/>
        <v/>
      </c>
      <c r="CH20" s="29" t="str">
        <f t="shared" si="7"/>
        <v/>
      </c>
      <c r="CI20" s="29" t="str">
        <f t="shared" si="7"/>
        <v/>
      </c>
      <c r="CJ20" s="29" t="str">
        <f t="shared" si="7"/>
        <v/>
      </c>
      <c r="CK20" s="29" t="str">
        <f t="shared" si="7"/>
        <v/>
      </c>
      <c r="CL20" s="29" t="str">
        <f t="shared" si="7"/>
        <v/>
      </c>
      <c r="CM20" s="29" t="str">
        <f t="shared" si="7"/>
        <v/>
      </c>
      <c r="CN20" s="29" t="str">
        <f t="shared" si="7"/>
        <v/>
      </c>
      <c r="CO20" s="29" t="str">
        <f t="shared" si="7"/>
        <v/>
      </c>
      <c r="CP20" s="29" t="str">
        <f t="shared" si="7"/>
        <v/>
      </c>
      <c r="CQ20" s="29" t="str">
        <f t="shared" si="7"/>
        <v/>
      </c>
      <c r="CR20" s="29" t="str">
        <f t="shared" si="7"/>
        <v/>
      </c>
      <c r="CS20" s="29" t="str">
        <f t="shared" si="7"/>
        <v/>
      </c>
      <c r="CT20" s="29" t="str">
        <f t="shared" si="7"/>
        <v/>
      </c>
      <c r="CU20" s="29" t="str">
        <f t="shared" si="7"/>
        <v/>
      </c>
      <c r="CV20" s="29" t="str">
        <f t="shared" si="7"/>
        <v/>
      </c>
      <c r="CW20" s="29" t="str">
        <f t="shared" si="7"/>
        <v/>
      </c>
      <c r="CX20" s="29" t="str">
        <f t="shared" si="7"/>
        <v/>
      </c>
      <c r="CY20" s="29" t="str">
        <f t="shared" si="7"/>
        <v/>
      </c>
      <c r="CZ20" s="29" t="str">
        <f t="shared" si="7"/>
        <v/>
      </c>
      <c r="DA20" s="29" t="str">
        <f t="shared" si="7"/>
        <v/>
      </c>
      <c r="DB20" s="29" t="str">
        <f t="shared" si="7"/>
        <v/>
      </c>
      <c r="DC20" s="16">
        <f>_xlfn.PERCENTILE.EXC(G20:DB20,0.25)</f>
        <v>165.2</v>
      </c>
      <c r="DD20" s="9">
        <f>_xlfn.PERCENTILE.EXC(G20:DB20,0.75)</f>
        <v>194</v>
      </c>
    </row>
    <row r="21" spans="1:108" x14ac:dyDescent="0.25">
      <c r="A21" s="11" t="s">
        <v>30</v>
      </c>
    </row>
    <row r="22" spans="1:108" x14ac:dyDescent="0.25">
      <c r="A22" s="11" t="s">
        <v>31</v>
      </c>
    </row>
    <row r="23" spans="1:108" x14ac:dyDescent="0.25">
      <c r="A23" s="11" t="s">
        <v>32</v>
      </c>
    </row>
  </sheetData>
  <mergeCells count="21">
    <mergeCell ref="BE2:BI2"/>
    <mergeCell ref="C2:E2"/>
    <mergeCell ref="G2:K2"/>
    <mergeCell ref="L2:P2"/>
    <mergeCell ref="Q2:U2"/>
    <mergeCell ref="V2:Z2"/>
    <mergeCell ref="AA2:AE2"/>
    <mergeCell ref="AF2:AJ2"/>
    <mergeCell ref="AK2:AO2"/>
    <mergeCell ref="AP2:AT2"/>
    <mergeCell ref="AU2:AY2"/>
    <mergeCell ref="AZ2:BD2"/>
    <mergeCell ref="CN2:CR2"/>
    <mergeCell ref="CS2:CW2"/>
    <mergeCell ref="CX2:DB2"/>
    <mergeCell ref="BJ2:BN2"/>
    <mergeCell ref="BO2:BS2"/>
    <mergeCell ref="BT2:BX2"/>
    <mergeCell ref="BY2:CC2"/>
    <mergeCell ref="CD2:CH2"/>
    <mergeCell ref="CI2:C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</vt:lpstr>
      <vt:lpstr>Example</vt:lpstr>
    </vt:vector>
  </TitlesOfParts>
  <Company>Aarhus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Uffe Krogh</dc:creator>
  <cp:lastModifiedBy>Dorthe Sigrúnsdóttir Jensen</cp:lastModifiedBy>
  <dcterms:created xsi:type="dcterms:W3CDTF">2017-10-07T16:59:18Z</dcterms:created>
  <dcterms:modified xsi:type="dcterms:W3CDTF">2017-11-22T07:56:34Z</dcterms:modified>
</cp:coreProperties>
</file>