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DSJ\Desktop\"/>
    </mc:Choice>
  </mc:AlternateContent>
  <bookViews>
    <workbookView xWindow="120" yWindow="150" windowWidth="24915" windowHeight="12075" activeTab="1"/>
  </bookViews>
  <sheets>
    <sheet name="MIC fordeling_Hæm_coli_1.2018" sheetId="1" r:id="rId1"/>
    <sheet name="MIC fordeling_Strep_suis_1.2018" sheetId="2" r:id="rId2"/>
    <sheet name="MIC fordeling_AP_1.2018" sheetId="3" r:id="rId3"/>
  </sheets>
  <calcPr calcId="179017"/>
</workbook>
</file>

<file path=xl/calcChain.xml><?xml version="1.0" encoding="utf-8"?>
<calcChain xmlns="http://schemas.openxmlformats.org/spreadsheetml/2006/main">
  <c r="Q13" i="3" l="1"/>
  <c r="P13" i="3"/>
  <c r="Q12" i="3"/>
  <c r="P12" i="3"/>
  <c r="Q11" i="3"/>
  <c r="P11" i="3"/>
  <c r="Q10" i="3"/>
  <c r="P10" i="3"/>
  <c r="Q9" i="3"/>
  <c r="P9" i="3"/>
  <c r="Q8" i="3"/>
  <c r="P8" i="3"/>
  <c r="Q7" i="3"/>
  <c r="P7" i="3"/>
  <c r="Q6" i="3"/>
  <c r="P6" i="3"/>
  <c r="Q5" i="3"/>
  <c r="P5" i="3"/>
  <c r="Q4" i="3"/>
  <c r="P4" i="3"/>
  <c r="Q3" i="3"/>
  <c r="P3" i="3"/>
  <c r="Q2" i="3"/>
  <c r="P2" i="3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7" i="1"/>
  <c r="P7" i="1"/>
  <c r="Q6" i="1"/>
  <c r="P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5" i="1"/>
  <c r="P5" i="1"/>
  <c r="Q4" i="1"/>
  <c r="P4" i="1"/>
  <c r="Q3" i="1"/>
  <c r="P3" i="1"/>
  <c r="Q2" i="1"/>
  <c r="P2" i="1"/>
  <c r="C133" i="3" l="1"/>
  <c r="D128" i="3" s="1"/>
  <c r="C119" i="3"/>
  <c r="D118" i="3" s="1"/>
  <c r="C108" i="3"/>
  <c r="D107" i="3" s="1"/>
  <c r="C99" i="3"/>
  <c r="D98" i="3" s="1"/>
  <c r="C87" i="3"/>
  <c r="D86" i="3" s="1"/>
  <c r="C75" i="3"/>
  <c r="D74" i="3" s="1"/>
  <c r="C66" i="3"/>
  <c r="D65" i="3" s="1"/>
  <c r="C53" i="3"/>
  <c r="D52" i="3" s="1"/>
  <c r="C42" i="3"/>
  <c r="D41" i="3" s="1"/>
  <c r="C33" i="3"/>
  <c r="D32" i="3" s="1"/>
  <c r="C24" i="3"/>
  <c r="D23" i="3" s="1"/>
  <c r="D121" i="3" l="1"/>
  <c r="E121" i="3" s="1"/>
  <c r="D131" i="3"/>
  <c r="D129" i="3"/>
  <c r="D130" i="3"/>
  <c r="D122" i="3"/>
  <c r="E122" i="3" s="1"/>
  <c r="D125" i="3"/>
  <c r="D132" i="3"/>
  <c r="D126" i="3"/>
  <c r="D123" i="3"/>
  <c r="D127" i="3"/>
  <c r="D124" i="3"/>
  <c r="D112" i="3"/>
  <c r="D116" i="3"/>
  <c r="D111" i="3"/>
  <c r="D115" i="3"/>
  <c r="D113" i="3"/>
  <c r="D117" i="3"/>
  <c r="D110" i="3"/>
  <c r="E110" i="3" s="1"/>
  <c r="E111" i="3" s="1"/>
  <c r="D114" i="3"/>
  <c r="D102" i="3"/>
  <c r="D104" i="3"/>
  <c r="D101" i="3"/>
  <c r="E101" i="3" s="1"/>
  <c r="D105" i="3"/>
  <c r="D106" i="3"/>
  <c r="D103" i="3"/>
  <c r="D89" i="3"/>
  <c r="E89" i="3" s="1"/>
  <c r="D92" i="3"/>
  <c r="D96" i="3"/>
  <c r="D91" i="3"/>
  <c r="D95" i="3"/>
  <c r="D93" i="3"/>
  <c r="D97" i="3"/>
  <c r="D90" i="3"/>
  <c r="D94" i="3"/>
  <c r="D77" i="3"/>
  <c r="E77" i="3" s="1"/>
  <c r="D79" i="3"/>
  <c r="D81" i="3"/>
  <c r="D83" i="3"/>
  <c r="D80" i="3"/>
  <c r="D84" i="3"/>
  <c r="D85" i="3"/>
  <c r="D78" i="3"/>
  <c r="D82" i="3"/>
  <c r="D68" i="3"/>
  <c r="E68" i="3" s="1"/>
  <c r="D71" i="3"/>
  <c r="D72" i="3"/>
  <c r="D69" i="3"/>
  <c r="D73" i="3"/>
  <c r="D70" i="3"/>
  <c r="D57" i="3"/>
  <c r="D56" i="3"/>
  <c r="D59" i="3"/>
  <c r="D64" i="3"/>
  <c r="D61" i="3"/>
  <c r="D63" i="3"/>
  <c r="D55" i="3"/>
  <c r="E55" i="3" s="1"/>
  <c r="D58" i="3"/>
  <c r="D60" i="3"/>
  <c r="D62" i="3"/>
  <c r="D47" i="3"/>
  <c r="D51" i="3"/>
  <c r="D44" i="3"/>
  <c r="E44" i="3" s="1"/>
  <c r="D48" i="3"/>
  <c r="D45" i="3"/>
  <c r="D46" i="3"/>
  <c r="D50" i="3"/>
  <c r="D49" i="3"/>
  <c r="D35" i="3"/>
  <c r="E35" i="3" s="1"/>
  <c r="D39" i="3"/>
  <c r="D38" i="3"/>
  <c r="D36" i="3"/>
  <c r="D40" i="3"/>
  <c r="D37" i="3"/>
  <c r="D30" i="3"/>
  <c r="D26" i="3"/>
  <c r="E26" i="3" s="1"/>
  <c r="D29" i="3"/>
  <c r="D27" i="3"/>
  <c r="D31" i="3"/>
  <c r="D28" i="3"/>
  <c r="D21" i="3"/>
  <c r="D19" i="3"/>
  <c r="D20" i="3"/>
  <c r="D22" i="3"/>
  <c r="D14" i="3"/>
  <c r="E14" i="3" s="1"/>
  <c r="D16" i="3"/>
  <c r="D18" i="3"/>
  <c r="D15" i="3"/>
  <c r="D17" i="3"/>
  <c r="C12" i="3"/>
  <c r="D10" i="3" s="1"/>
  <c r="C121" i="2"/>
  <c r="D118" i="2" s="1"/>
  <c r="C111" i="2"/>
  <c r="D110" i="2" s="1"/>
  <c r="C100" i="2"/>
  <c r="D99" i="2" s="1"/>
  <c r="C90" i="2"/>
  <c r="D89" i="2" s="1"/>
  <c r="C80" i="2"/>
  <c r="D79" i="2" s="1"/>
  <c r="C72" i="2"/>
  <c r="D71" i="2" s="1"/>
  <c r="C64" i="2"/>
  <c r="D63" i="2" s="1"/>
  <c r="C56" i="2"/>
  <c r="D49" i="2" s="1"/>
  <c r="C44" i="2"/>
  <c r="D43" i="2" s="1"/>
  <c r="C34" i="2"/>
  <c r="D32" i="2" s="1"/>
  <c r="C24" i="2"/>
  <c r="D23" i="2" s="1"/>
  <c r="C14" i="2"/>
  <c r="D13" i="2" s="1"/>
  <c r="D121" i="1"/>
  <c r="D122" i="1"/>
  <c r="D120" i="1"/>
  <c r="D119" i="1"/>
  <c r="D118" i="1"/>
  <c r="D117" i="1"/>
  <c r="D116" i="1"/>
  <c r="E116" i="1" s="1"/>
  <c r="D113" i="1"/>
  <c r="D112" i="1"/>
  <c r="D111" i="1"/>
  <c r="D110" i="1"/>
  <c r="D109" i="1"/>
  <c r="D108" i="1"/>
  <c r="E108" i="1" s="1"/>
  <c r="D105" i="1"/>
  <c r="D104" i="1"/>
  <c r="D103" i="1"/>
  <c r="D102" i="1"/>
  <c r="D101" i="1"/>
  <c r="D100" i="1"/>
  <c r="E100" i="1" s="1"/>
  <c r="D97" i="1"/>
  <c r="D96" i="1"/>
  <c r="D95" i="1"/>
  <c r="D94" i="1"/>
  <c r="D93" i="1"/>
  <c r="D92" i="1"/>
  <c r="E92" i="1" s="1"/>
  <c r="D89" i="1"/>
  <c r="D88" i="1"/>
  <c r="D87" i="1"/>
  <c r="D86" i="1"/>
  <c r="D85" i="1"/>
  <c r="D84" i="1"/>
  <c r="E84" i="1" s="1"/>
  <c r="D81" i="1"/>
  <c r="D80" i="1"/>
  <c r="D79" i="1"/>
  <c r="D78" i="1"/>
  <c r="D77" i="1"/>
  <c r="D76" i="1"/>
  <c r="E76" i="1" s="1"/>
  <c r="D73" i="1"/>
  <c r="D72" i="1"/>
  <c r="D71" i="1"/>
  <c r="D70" i="1"/>
  <c r="D69" i="1"/>
  <c r="D68" i="1"/>
  <c r="D67" i="1"/>
  <c r="E67" i="1" s="1"/>
  <c r="D64" i="1"/>
  <c r="D62" i="1"/>
  <c r="D55" i="1"/>
  <c r="D35" i="1"/>
  <c r="D63" i="1"/>
  <c r="D61" i="1"/>
  <c r="D60" i="1"/>
  <c r="D59" i="1"/>
  <c r="D58" i="1"/>
  <c r="E58" i="1" s="1"/>
  <c r="D54" i="1"/>
  <c r="D53" i="1"/>
  <c r="D52" i="1"/>
  <c r="D51" i="1"/>
  <c r="D50" i="1"/>
  <c r="E50" i="1" s="1"/>
  <c r="D47" i="1"/>
  <c r="D46" i="1"/>
  <c r="D45" i="1"/>
  <c r="D44" i="1"/>
  <c r="D43" i="1"/>
  <c r="D42" i="1"/>
  <c r="D41" i="1"/>
  <c r="D40" i="1"/>
  <c r="D39" i="1"/>
  <c r="D38" i="1"/>
  <c r="E38" i="1" s="1"/>
  <c r="D34" i="1"/>
  <c r="D33" i="1"/>
  <c r="D32" i="1"/>
  <c r="D31" i="1"/>
  <c r="D30" i="1"/>
  <c r="E30" i="1" s="1"/>
  <c r="D27" i="1"/>
  <c r="D26" i="1"/>
  <c r="D25" i="1"/>
  <c r="D24" i="1"/>
  <c r="D23" i="1"/>
  <c r="D22" i="1"/>
  <c r="E22" i="1" s="1"/>
  <c r="D19" i="1"/>
  <c r="D18" i="1"/>
  <c r="D17" i="1"/>
  <c r="D16" i="1"/>
  <c r="D15" i="1"/>
  <c r="E15" i="1" s="1"/>
  <c r="C13" i="1"/>
  <c r="D12" i="1" s="1"/>
  <c r="E102" i="3" l="1"/>
  <c r="E123" i="3"/>
  <c r="E124" i="3" s="1"/>
  <c r="E125" i="3" s="1"/>
  <c r="E126" i="3" s="1"/>
  <c r="E127" i="3" s="1"/>
  <c r="E128" i="3" s="1"/>
  <c r="E129" i="3" s="1"/>
  <c r="E130" i="3" s="1"/>
  <c r="E131" i="3" s="1"/>
  <c r="E132" i="3" s="1"/>
  <c r="E112" i="3"/>
  <c r="E113" i="3" s="1"/>
  <c r="E114" i="3" s="1"/>
  <c r="E115" i="3" s="1"/>
  <c r="E116" i="3" s="1"/>
  <c r="E117" i="3" s="1"/>
  <c r="E118" i="3" s="1"/>
  <c r="E103" i="3"/>
  <c r="E104" i="3" s="1"/>
  <c r="E105" i="3" s="1"/>
  <c r="E106" i="3" s="1"/>
  <c r="E107" i="3" s="1"/>
  <c r="E90" i="3"/>
  <c r="E91" i="3" s="1"/>
  <c r="E92" i="3" s="1"/>
  <c r="E93" i="3" s="1"/>
  <c r="E94" i="3" s="1"/>
  <c r="E95" i="3" s="1"/>
  <c r="E96" i="3" s="1"/>
  <c r="E97" i="3" s="1"/>
  <c r="E98" i="3" s="1"/>
  <c r="E78" i="3"/>
  <c r="E79" i="3" s="1"/>
  <c r="E80" i="3" s="1"/>
  <c r="E81" i="3" s="1"/>
  <c r="E82" i="3" s="1"/>
  <c r="E83" i="3" s="1"/>
  <c r="E84" i="3" s="1"/>
  <c r="E85" i="3" s="1"/>
  <c r="E86" i="3" s="1"/>
  <c r="E69" i="3"/>
  <c r="E70" i="3" s="1"/>
  <c r="E71" i="3" s="1"/>
  <c r="E72" i="3" s="1"/>
  <c r="E73" i="3" s="1"/>
  <c r="E74" i="3" s="1"/>
  <c r="E56" i="3"/>
  <c r="E57" i="3" s="1"/>
  <c r="E58" i="3" s="1"/>
  <c r="E59" i="3" s="1"/>
  <c r="E60" i="3" s="1"/>
  <c r="E61" i="3" s="1"/>
  <c r="E62" i="3" s="1"/>
  <c r="E63" i="3" s="1"/>
  <c r="E64" i="3" s="1"/>
  <c r="E65" i="3" s="1"/>
  <c r="E45" i="3"/>
  <c r="E46" i="3" s="1"/>
  <c r="E47" i="3" s="1"/>
  <c r="E48" i="3" s="1"/>
  <c r="E49" i="3" s="1"/>
  <c r="E50" i="3" s="1"/>
  <c r="E51" i="3" s="1"/>
  <c r="E52" i="3" s="1"/>
  <c r="E36" i="3"/>
  <c r="E37" i="3" s="1"/>
  <c r="E38" i="3" s="1"/>
  <c r="E39" i="3" s="1"/>
  <c r="E40" i="3" s="1"/>
  <c r="E41" i="3" s="1"/>
  <c r="E27" i="3"/>
  <c r="E28" i="3" s="1"/>
  <c r="E29" i="3" s="1"/>
  <c r="E30" i="3" s="1"/>
  <c r="E31" i="3" s="1"/>
  <c r="E32" i="3" s="1"/>
  <c r="E15" i="3"/>
  <c r="E16" i="3" s="1"/>
  <c r="E17" i="3" s="1"/>
  <c r="E18" i="3" s="1"/>
  <c r="E19" i="3" s="1"/>
  <c r="E20" i="3" s="1"/>
  <c r="E21" i="3" s="1"/>
  <c r="E22" i="3" s="1"/>
  <c r="E23" i="3" s="1"/>
  <c r="D6" i="3"/>
  <c r="E6" i="3" s="1"/>
  <c r="D8" i="3"/>
  <c r="D11" i="3"/>
  <c r="D9" i="3"/>
  <c r="D7" i="3"/>
  <c r="D116" i="2"/>
  <c r="D120" i="2"/>
  <c r="D114" i="2"/>
  <c r="D113" i="2"/>
  <c r="E113" i="2" s="1"/>
  <c r="D115" i="2"/>
  <c r="D117" i="2"/>
  <c r="D119" i="2"/>
  <c r="D105" i="2"/>
  <c r="D109" i="2"/>
  <c r="D102" i="2"/>
  <c r="E102" i="2" s="1"/>
  <c r="D106" i="2"/>
  <c r="D103" i="2"/>
  <c r="D107" i="2"/>
  <c r="D104" i="2"/>
  <c r="D108" i="2"/>
  <c r="D87" i="2"/>
  <c r="D88" i="2"/>
  <c r="D93" i="2"/>
  <c r="D94" i="2"/>
  <c r="D95" i="2"/>
  <c r="D92" i="2"/>
  <c r="E92" i="2" s="1"/>
  <c r="D96" i="2"/>
  <c r="D97" i="2"/>
  <c r="D98" i="2"/>
  <c r="D82" i="2"/>
  <c r="E82" i="2" s="1"/>
  <c r="D84" i="2"/>
  <c r="D83" i="2"/>
  <c r="D85" i="2"/>
  <c r="D86" i="2"/>
  <c r="D74" i="2"/>
  <c r="E74" i="2" s="1"/>
  <c r="D77" i="2"/>
  <c r="D76" i="2"/>
  <c r="D78" i="2"/>
  <c r="D75" i="2"/>
  <c r="D68" i="2"/>
  <c r="D67" i="2"/>
  <c r="D69" i="2"/>
  <c r="D66" i="2"/>
  <c r="E66" i="2" s="1"/>
  <c r="D70" i="2"/>
  <c r="D60" i="2"/>
  <c r="D59" i="2"/>
  <c r="D61" i="2"/>
  <c r="D58" i="2"/>
  <c r="E58" i="2" s="1"/>
  <c r="D62" i="2"/>
  <c r="D55" i="2"/>
  <c r="D53" i="2"/>
  <c r="D54" i="2"/>
  <c r="D46" i="2"/>
  <c r="E46" i="2" s="1"/>
  <c r="D47" i="2"/>
  <c r="D48" i="2"/>
  <c r="D50" i="2"/>
  <c r="D51" i="2"/>
  <c r="D52" i="2"/>
  <c r="D36" i="2"/>
  <c r="E36" i="2" s="1"/>
  <c r="D39" i="2"/>
  <c r="D40" i="2"/>
  <c r="D37" i="2"/>
  <c r="D41" i="2"/>
  <c r="D38" i="2"/>
  <c r="D42" i="2"/>
  <c r="D27" i="2"/>
  <c r="D26" i="2"/>
  <c r="E26" i="2" s="1"/>
  <c r="D30" i="2"/>
  <c r="D31" i="2"/>
  <c r="D29" i="2"/>
  <c r="D33" i="2"/>
  <c r="D7" i="2"/>
  <c r="D6" i="2"/>
  <c r="E6" i="2" s="1"/>
  <c r="D28" i="2"/>
  <c r="D20" i="2"/>
  <c r="D17" i="2"/>
  <c r="D21" i="2"/>
  <c r="D18" i="2"/>
  <c r="D22" i="2"/>
  <c r="D16" i="2"/>
  <c r="E16" i="2" s="1"/>
  <c r="D19" i="2"/>
  <c r="E117" i="1"/>
  <c r="E118" i="1" s="1"/>
  <c r="E119" i="1" s="1"/>
  <c r="E120" i="1" s="1"/>
  <c r="E121" i="1" s="1"/>
  <c r="E122" i="1" s="1"/>
  <c r="E109" i="1"/>
  <c r="E110" i="1" s="1"/>
  <c r="E111" i="1" s="1"/>
  <c r="E112" i="1" s="1"/>
  <c r="E113" i="1" s="1"/>
  <c r="E101" i="1"/>
  <c r="E102" i="1" s="1"/>
  <c r="E103" i="1" s="1"/>
  <c r="E104" i="1" s="1"/>
  <c r="E105" i="1" s="1"/>
  <c r="E93" i="1"/>
  <c r="E94" i="1" s="1"/>
  <c r="E95" i="1" s="1"/>
  <c r="E96" i="1" s="1"/>
  <c r="E97" i="1" s="1"/>
  <c r="E85" i="1"/>
  <c r="E86" i="1" s="1"/>
  <c r="E87" i="1" s="1"/>
  <c r="E88" i="1" s="1"/>
  <c r="E89" i="1" s="1"/>
  <c r="E77" i="1"/>
  <c r="E78" i="1" s="1"/>
  <c r="E79" i="1" s="1"/>
  <c r="E80" i="1" s="1"/>
  <c r="E81" i="1" s="1"/>
  <c r="E68" i="1"/>
  <c r="E69" i="1" s="1"/>
  <c r="E70" i="1" s="1"/>
  <c r="E71" i="1" s="1"/>
  <c r="E72" i="1" s="1"/>
  <c r="E73" i="1" s="1"/>
  <c r="E59" i="1"/>
  <c r="E60" i="1" s="1"/>
  <c r="E61" i="1" s="1"/>
  <c r="E62" i="1" s="1"/>
  <c r="E63" i="1" s="1"/>
  <c r="E64" i="1" s="1"/>
  <c r="D10" i="2"/>
  <c r="E51" i="1"/>
  <c r="E52" i="1" s="1"/>
  <c r="E53" i="1" s="1"/>
  <c r="E54" i="1" s="1"/>
  <c r="E55" i="1" s="1"/>
  <c r="E39" i="1"/>
  <c r="E40" i="1" s="1"/>
  <c r="E41" i="1" s="1"/>
  <c r="E42" i="1" s="1"/>
  <c r="E43" i="1" s="1"/>
  <c r="E44" i="1" s="1"/>
  <c r="E45" i="1" s="1"/>
  <c r="E46" i="1" s="1"/>
  <c r="E47" i="1" s="1"/>
  <c r="E31" i="1"/>
  <c r="E32" i="1" s="1"/>
  <c r="E33" i="1" s="1"/>
  <c r="E34" i="1" s="1"/>
  <c r="E35" i="1" s="1"/>
  <c r="D8" i="2"/>
  <c r="D11" i="2"/>
  <c r="D12" i="2"/>
  <c r="E16" i="1"/>
  <c r="E17" i="1" s="1"/>
  <c r="E18" i="1" s="1"/>
  <c r="E19" i="1" s="1"/>
  <c r="D9" i="2"/>
  <c r="E23" i="1"/>
  <c r="E24" i="1" s="1"/>
  <c r="E25" i="1" s="1"/>
  <c r="E26" i="1" s="1"/>
  <c r="E27" i="1" s="1"/>
  <c r="D7" i="1"/>
  <c r="D9" i="1"/>
  <c r="D11" i="1"/>
  <c r="D6" i="1"/>
  <c r="E6" i="1" s="1"/>
  <c r="D8" i="1"/>
  <c r="D10" i="1"/>
  <c r="E7" i="3" l="1"/>
  <c r="E8" i="3" s="1"/>
  <c r="E9" i="3" s="1"/>
  <c r="E10" i="3" s="1"/>
  <c r="E11" i="3" s="1"/>
  <c r="E114" i="2"/>
  <c r="E115" i="2" s="1"/>
  <c r="E116" i="2" s="1"/>
  <c r="E117" i="2" s="1"/>
  <c r="E118" i="2" s="1"/>
  <c r="E119" i="2" s="1"/>
  <c r="E120" i="2" s="1"/>
  <c r="E103" i="2"/>
  <c r="E104" i="2" s="1"/>
  <c r="E105" i="2" s="1"/>
  <c r="E106" i="2" s="1"/>
  <c r="E107" i="2" s="1"/>
  <c r="E108" i="2" s="1"/>
  <c r="E109" i="2" s="1"/>
  <c r="E110" i="2" s="1"/>
  <c r="E93" i="2"/>
  <c r="E94" i="2" s="1"/>
  <c r="E95" i="2" s="1"/>
  <c r="E96" i="2" s="1"/>
  <c r="E97" i="2" s="1"/>
  <c r="E98" i="2" s="1"/>
  <c r="E99" i="2" s="1"/>
  <c r="E83" i="2"/>
  <c r="E84" i="2" s="1"/>
  <c r="E85" i="2" s="1"/>
  <c r="E86" i="2" s="1"/>
  <c r="E87" i="2" s="1"/>
  <c r="E88" i="2" s="1"/>
  <c r="E89" i="2" s="1"/>
  <c r="E59" i="2"/>
  <c r="E60" i="2" s="1"/>
  <c r="E61" i="2" s="1"/>
  <c r="E62" i="2" s="1"/>
  <c r="E63" i="2" s="1"/>
  <c r="E75" i="2"/>
  <c r="E76" i="2" s="1"/>
  <c r="E77" i="2" s="1"/>
  <c r="E78" i="2" s="1"/>
  <c r="E79" i="2" s="1"/>
  <c r="E67" i="2"/>
  <c r="E68" i="2" s="1"/>
  <c r="E69" i="2" s="1"/>
  <c r="E70" i="2" s="1"/>
  <c r="E71" i="2" s="1"/>
  <c r="E47" i="2"/>
  <c r="E48" i="2" s="1"/>
  <c r="E49" i="2" s="1"/>
  <c r="E50" i="2" s="1"/>
  <c r="E51" i="2" s="1"/>
  <c r="E52" i="2" s="1"/>
  <c r="E53" i="2" s="1"/>
  <c r="E54" i="2" s="1"/>
  <c r="E55" i="2" s="1"/>
  <c r="E7" i="2"/>
  <c r="E8" i="2" s="1"/>
  <c r="E9" i="2" s="1"/>
  <c r="E10" i="2" s="1"/>
  <c r="E11" i="2" s="1"/>
  <c r="E12" i="2" s="1"/>
  <c r="E13" i="2" s="1"/>
  <c r="E27" i="2"/>
  <c r="E28" i="2" s="1"/>
  <c r="E29" i="2" s="1"/>
  <c r="E30" i="2" s="1"/>
  <c r="E31" i="2" s="1"/>
  <c r="E32" i="2" s="1"/>
  <c r="E33" i="2" s="1"/>
  <c r="E37" i="2"/>
  <c r="E38" i="2" s="1"/>
  <c r="E39" i="2" s="1"/>
  <c r="E40" i="2" s="1"/>
  <c r="E41" i="2" s="1"/>
  <c r="E42" i="2" s="1"/>
  <c r="E43" i="2" s="1"/>
  <c r="E17" i="2"/>
  <c r="E18" i="2" s="1"/>
  <c r="E19" i="2" s="1"/>
  <c r="E20" i="2" s="1"/>
  <c r="E21" i="2" s="1"/>
  <c r="E22" i="2" s="1"/>
  <c r="E23" i="2" s="1"/>
  <c r="E7" i="1"/>
  <c r="E8" i="1" s="1"/>
  <c r="E9" i="1" s="1"/>
  <c r="E10" i="1" s="1"/>
  <c r="E11" i="1" s="1"/>
  <c r="E12" i="1" s="1"/>
</calcChain>
</file>

<file path=xl/sharedStrings.xml><?xml version="1.0" encoding="utf-8"?>
<sst xmlns="http://schemas.openxmlformats.org/spreadsheetml/2006/main" count="677" uniqueCount="109">
  <si>
    <t>Ampicillin</t>
  </si>
  <si>
    <t>MIC50</t>
  </si>
  <si>
    <t>MIC90</t>
  </si>
  <si>
    <t>%Følsomme</t>
  </si>
  <si>
    <t>%Resistente</t>
  </si>
  <si>
    <t>&lt;= 1</t>
  </si>
  <si>
    <t>&gt;32</t>
  </si>
  <si>
    <t>Total</t>
  </si>
  <si>
    <t>Apramycin</t>
  </si>
  <si>
    <t>Antal</t>
  </si>
  <si>
    <t>% isolater</t>
  </si>
  <si>
    <t>&lt;=4</t>
  </si>
  <si>
    <t>Amoxicillin+Clavulanat</t>
  </si>
  <si>
    <t>&lt;=2</t>
  </si>
  <si>
    <t>Ciprofloxacin</t>
  </si>
  <si>
    <t>&lt;= 0,015</t>
  </si>
  <si>
    <t>&gt;4</t>
  </si>
  <si>
    <t>Ceftiofur</t>
  </si>
  <si>
    <t>&lt;=0,5</t>
  </si>
  <si>
    <t>Colistin</t>
  </si>
  <si>
    <t>Florfenicol</t>
  </si>
  <si>
    <t>&lt;= 2</t>
  </si>
  <si>
    <t>&gt;64</t>
  </si>
  <si>
    <t>&gt;8</t>
  </si>
  <si>
    <t>&gt;16</t>
  </si>
  <si>
    <t>Gentamicin</t>
  </si>
  <si>
    <t>&lt;= 0,5</t>
  </si>
  <si>
    <t>Neomycin</t>
  </si>
  <si>
    <t>Sulphamethoxazol</t>
  </si>
  <si>
    <t>&lt;= 64</t>
  </si>
  <si>
    <t>&gt;1024</t>
  </si>
  <si>
    <t>Spectinomycin</t>
  </si>
  <si>
    <t>&lt;= 16</t>
  </si>
  <si>
    <t>&gt;256</t>
  </si>
  <si>
    <t>Streptomycin</t>
  </si>
  <si>
    <t>&lt;= 8</t>
  </si>
  <si>
    <t>&gt;128</t>
  </si>
  <si>
    <t>Tetracyklin</t>
  </si>
  <si>
    <t>Trimethoprim</t>
  </si>
  <si>
    <t>Akkumuleret</t>
  </si>
  <si>
    <t>Cefoxitin (Ceftiofur)</t>
  </si>
  <si>
    <t>&lt;=0,12</t>
  </si>
  <si>
    <t>Erythromycin</t>
  </si>
  <si>
    <t>&lt;=0,25</t>
  </si>
  <si>
    <t>&lt;=1</t>
  </si>
  <si>
    <t>Penicillin</t>
  </si>
  <si>
    <t>&lt;=0,06</t>
  </si>
  <si>
    <t>&lt;=16</t>
  </si>
  <si>
    <t>&lt;=32</t>
  </si>
  <si>
    <t>&gt;512</t>
  </si>
  <si>
    <t>Sulphamethoxazol + Trimethoprim</t>
  </si>
  <si>
    <t>Tiamulin</t>
  </si>
  <si>
    <t>Tilmicosin</t>
  </si>
  <si>
    <t>Tulathromycin</t>
  </si>
  <si>
    <t>&lt;=0,03</t>
  </si>
  <si>
    <t>&lt;=0,015</t>
  </si>
  <si>
    <t>&lt;=8</t>
  </si>
  <si>
    <t>MIC værdi(µg/ml)</t>
  </si>
  <si>
    <t>1–32</t>
  </si>
  <si>
    <t>≥32</t>
  </si>
  <si>
    <t>≥16</t>
  </si>
  <si>
    <t>2/1-32/16</t>
  </si>
  <si>
    <t>≥32/16</t>
  </si>
  <si>
    <t>≥8</t>
  </si>
  <si>
    <t>0,015-4</t>
  </si>
  <si>
    <t>≥4</t>
  </si>
  <si>
    <t>0,5-32</t>
  </si>
  <si>
    <t>64-1024</t>
  </si>
  <si>
    <t>≥512</t>
  </si>
  <si>
    <t>16-256</t>
  </si>
  <si>
    <t>≥128</t>
  </si>
  <si>
    <t>8-128</t>
  </si>
  <si>
    <t>4-32</t>
  </si>
  <si>
    <t>1-16</t>
  </si>
  <si>
    <t>2-64</t>
  </si>
  <si>
    <t>2-32</t>
  </si>
  <si>
    <t>1-32</t>
  </si>
  <si>
    <t>Antibiotika</t>
  </si>
  <si>
    <t>Klinisk Breakpoint</t>
  </si>
  <si>
    <t>Opdateret</t>
  </si>
  <si>
    <r>
      <t xml:space="preserve">Hæmolytiske </t>
    </r>
    <r>
      <rPr>
        <b/>
        <i/>
        <sz val="11"/>
        <color theme="1"/>
        <rFont val="Calibri"/>
        <family val="2"/>
        <scheme val="minor"/>
      </rPr>
      <t>E. coli</t>
    </r>
    <r>
      <rPr>
        <b/>
        <sz val="11"/>
        <color theme="1"/>
        <rFont val="Calibri"/>
        <family val="2"/>
        <scheme val="minor"/>
      </rPr>
      <t xml:space="preserve"> isolater af enterisk oprindelse 1. halvår 2018</t>
    </r>
  </si>
  <si>
    <t>Test interval (µg/ml)</t>
  </si>
  <si>
    <t>Klinisk breakpoint</t>
  </si>
  <si>
    <t>0,12-8</t>
  </si>
  <si>
    <t>0,25-16</t>
  </si>
  <si>
    <t>≥1</t>
  </si>
  <si>
    <t>0,06-16</t>
  </si>
  <si>
    <t>4-128</t>
  </si>
  <si>
    <t>Sulfamethoxazol</t>
  </si>
  <si>
    <t>32-512</t>
  </si>
  <si>
    <t>0,25-32</t>
  </si>
  <si>
    <t>1-64</t>
  </si>
  <si>
    <r>
      <rPr>
        <b/>
        <i/>
        <sz val="11"/>
        <color theme="1"/>
        <rFont val="Calibri"/>
        <family val="2"/>
        <scheme val="minor"/>
      </rPr>
      <t>Streptococcus suis</t>
    </r>
    <r>
      <rPr>
        <b/>
        <sz val="11"/>
        <color theme="1"/>
        <rFont val="Calibri"/>
        <family val="2"/>
        <scheme val="minor"/>
      </rPr>
      <t xml:space="preserve"> isolater 1. halvår 2018</t>
    </r>
  </si>
  <si>
    <t>0,5-8</t>
  </si>
  <si>
    <t>0,03-8</t>
  </si>
  <si>
    <t>0,12-4</t>
  </si>
  <si>
    <t>≥2</t>
  </si>
  <si>
    <t>0.12-16</t>
  </si>
  <si>
    <t>0,015-8</t>
  </si>
  <si>
    <t>8-256</t>
  </si>
  <si>
    <t>0.06-16</t>
  </si>
  <si>
    <t>0,5-64</t>
  </si>
  <si>
    <t>0,03-32</t>
  </si>
  <si>
    <r>
      <t xml:space="preserve">Actinobacillus pleuropneumoniae </t>
    </r>
    <r>
      <rPr>
        <b/>
        <sz val="11"/>
        <color theme="1"/>
        <rFont val="Calibri"/>
        <family val="2"/>
        <scheme val="minor"/>
      </rPr>
      <t>isolater 1. halvår 2018</t>
    </r>
  </si>
  <si>
    <t>Testinterval(µg/ml)</t>
  </si>
  <si>
    <t>Følsom</t>
  </si>
  <si>
    <t>Intermediær</t>
  </si>
  <si>
    <t>Resistent</t>
  </si>
  <si>
    <t xml:space="preserve">Sulphamethoxazol 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</si>
</sst>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rgb="FF00610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8.5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0" xfId="0" applyNumberFormat="1"/>
    <xf numFmtId="164" fontId="2" fillId="0" borderId="0" xfId="0" applyNumberFormat="1" applyFont="1"/>
    <xf numFmtId="0" fontId="0" fillId="4" borderId="0" xfId="0" applyFill="1"/>
    <xf numFmtId="0" fontId="3" fillId="3" borderId="0" xfId="0" applyFont="1" applyFill="1"/>
    <xf numFmtId="164" fontId="3" fillId="3" borderId="0" xfId="0" applyNumberFormat="1" applyFont="1" applyFill="1"/>
    <xf numFmtId="0" fontId="2" fillId="3" borderId="0" xfId="1" applyFont="1" applyFill="1"/>
    <xf numFmtId="164" fontId="2" fillId="3" borderId="0" xfId="1" applyNumberFormat="1" applyFont="1" applyFill="1"/>
    <xf numFmtId="0" fontId="3" fillId="4" borderId="0" xfId="0" applyFont="1" applyFill="1"/>
    <xf numFmtId="164" fontId="3" fillId="4" borderId="0" xfId="0" applyNumberFormat="1" applyFont="1" applyFill="1"/>
    <xf numFmtId="0" fontId="2" fillId="4" borderId="0" xfId="1" applyFont="1" applyFill="1"/>
    <xf numFmtId="164" fontId="2" fillId="4" borderId="0" xfId="1" applyNumberFormat="1" applyFont="1" applyFill="1"/>
    <xf numFmtId="0" fontId="2" fillId="4" borderId="0" xfId="0" applyFont="1" applyFill="1"/>
    <xf numFmtId="164" fontId="2" fillId="4" borderId="0" xfId="0" applyNumberFormat="1" applyFont="1" applyFill="1"/>
    <xf numFmtId="0" fontId="2" fillId="5" borderId="0" xfId="1" applyFont="1" applyFill="1"/>
    <xf numFmtId="164" fontId="2" fillId="5" borderId="0" xfId="1" applyNumberFormat="1" applyFont="1" applyFill="1"/>
    <xf numFmtId="0" fontId="2" fillId="3" borderId="0" xfId="0" applyFont="1" applyFill="1"/>
    <xf numFmtId="164" fontId="2" fillId="3" borderId="0" xfId="0" applyNumberFormat="1" applyFont="1" applyFill="1"/>
    <xf numFmtId="0" fontId="0" fillId="3" borderId="0" xfId="0" applyFill="1"/>
    <xf numFmtId="0" fontId="0" fillId="5" borderId="0" xfId="0" applyFill="1"/>
    <xf numFmtId="164" fontId="2" fillId="5" borderId="0" xfId="0" applyNumberFormat="1" applyFont="1" applyFill="1"/>
    <xf numFmtId="0" fontId="4" fillId="0" borderId="0" xfId="0" applyFont="1"/>
    <xf numFmtId="0" fontId="3" fillId="5" borderId="0" xfId="0" applyFont="1" applyFill="1"/>
    <xf numFmtId="164" fontId="3" fillId="5" borderId="0" xfId="0" applyNumberFormat="1" applyFont="1" applyFill="1"/>
    <xf numFmtId="49" fontId="3" fillId="3" borderId="0" xfId="0" applyNumberFormat="1" applyFont="1" applyFill="1" applyAlignment="1">
      <alignment horizontal="right"/>
    </xf>
    <xf numFmtId="49" fontId="2" fillId="3" borderId="0" xfId="1" applyNumberFormat="1" applyFont="1" applyFill="1" applyAlignment="1">
      <alignment horizontal="right"/>
    </xf>
    <xf numFmtId="49" fontId="3" fillId="4" borderId="0" xfId="0" applyNumberFormat="1" applyFont="1" applyFill="1" applyAlignment="1">
      <alignment horizontal="right"/>
    </xf>
    <xf numFmtId="0" fontId="2" fillId="3" borderId="0" xfId="1" applyFont="1" applyFill="1" applyAlignment="1">
      <alignment horizontal="right"/>
    </xf>
    <xf numFmtId="0" fontId="2" fillId="4" borderId="0" xfId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5" borderId="0" xfId="1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0" borderId="0" xfId="0" applyFont="1"/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0" fontId="5" fillId="0" borderId="0" xfId="0" applyFont="1"/>
    <xf numFmtId="14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3" borderId="0" xfId="0" applyFont="1" applyFill="1"/>
    <xf numFmtId="0" fontId="0" fillId="5" borderId="0" xfId="0" applyFont="1" applyFill="1"/>
    <xf numFmtId="0" fontId="0" fillId="4" borderId="0" xfId="0" applyFont="1" applyFill="1"/>
  </cellXfs>
  <cellStyles count="2">
    <cellStyle name="God" xfId="1" builtinId="26"/>
    <cellStyle name="Normal" xfId="0" builtinId="0"/>
  </cellStyles>
  <dxfs count="27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el1" displayName="Tabel1" ref="K1:Q15" totalsRowShown="0" headerRowDxfId="26" dataDxfId="25">
  <autoFilter ref="K1:Q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Antibiotika" dataDxfId="24"/>
    <tableColumn id="2" name="Testinterval(µg/ml)" dataDxfId="23"/>
    <tableColumn id="3" name="Klinisk Breakpoint" dataDxfId="22"/>
    <tableColumn id="4" name="MIC50" dataDxfId="21"/>
    <tableColumn id="5" name="MIC90" dataDxfId="20"/>
    <tableColumn id="6" name="%Følsomme" dataDxfId="19"/>
    <tableColumn id="7" name="%Resistente" dataDxfId="18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2" name="Tabel2" displayName="Tabel2" ref="K1:Q13" totalsRowShown="0" headerRowDxfId="17" dataDxfId="16">
  <autoFilter ref="K1:Q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Antibiotika" dataDxfId="15"/>
    <tableColumn id="2" name="Test interval (µg/ml)" dataDxfId="14"/>
    <tableColumn id="3" name="Klinisk breakpoint" dataDxfId="13"/>
    <tableColumn id="4" name="MIC50" dataDxfId="12"/>
    <tableColumn id="5" name="MIC90" dataDxfId="11"/>
    <tableColumn id="6" name="%Følsomme" dataDxfId="10"/>
    <tableColumn id="7" name="%Resistente" dataDxfId="9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id="3" name="Tabel3" displayName="Tabel3" ref="K1:Q13" totalsRowShown="0" headerRowDxfId="8" dataDxfId="7">
  <autoFilter ref="K1:Q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Antibiotika" dataDxfId="6"/>
    <tableColumn id="2" name="Test interval (µg/ml)" dataDxfId="5"/>
    <tableColumn id="3" name="Klinisk breakpoint" dataDxfId="4"/>
    <tableColumn id="4" name="MIC50" dataDxfId="3"/>
    <tableColumn id="5" name="MIC90" dataDxfId="2"/>
    <tableColumn id="6" name="%Følsomme" dataDxfId="1"/>
    <tableColumn id="7" name="%Resistente" dataDxfId="0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Kontortema">
  <a:themeElements>
    <a:clrScheme name="SEGES">
      <a:dk1>
        <a:srgbClr val="000000"/>
      </a:dk1>
      <a:lt1>
        <a:sysClr val="window" lastClr="FFFFFF"/>
      </a:lt1>
      <a:dk2>
        <a:srgbClr val="09562C"/>
      </a:dk2>
      <a:lt2>
        <a:srgbClr val="E7E5DB"/>
      </a:lt2>
      <a:accent1>
        <a:srgbClr val="076471"/>
      </a:accent1>
      <a:accent2>
        <a:srgbClr val="C8C7B2"/>
      </a:accent2>
      <a:accent3>
        <a:srgbClr val="9DDCF9"/>
      </a:accent3>
      <a:accent4>
        <a:srgbClr val="7C9877"/>
      </a:accent4>
      <a:accent5>
        <a:srgbClr val="338291"/>
      </a:accent5>
      <a:accent6>
        <a:srgbClr val="E95D0F"/>
      </a:accent6>
      <a:hlink>
        <a:srgbClr val="076471"/>
      </a:hlink>
      <a:folHlink>
        <a:srgbClr val="E95D0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"/>
  <sheetViews>
    <sheetView workbookViewId="0">
      <selection activeCell="K17" sqref="K17"/>
    </sheetView>
  </sheetViews>
  <sheetFormatPr defaultRowHeight="15" x14ac:dyDescent="0.25"/>
  <cols>
    <col min="1" max="1" width="19.5703125" bestFit="1" customWidth="1"/>
    <col min="2" max="2" width="16.85546875" bestFit="1" customWidth="1"/>
    <col min="3" max="3" width="5.7109375" bestFit="1" customWidth="1"/>
    <col min="4" max="4" width="9.7109375" bestFit="1" customWidth="1"/>
    <col min="5" max="5" width="12.5703125" bestFit="1" customWidth="1"/>
    <col min="6" max="6" width="10.28515625" bestFit="1" customWidth="1"/>
    <col min="7" max="7" width="6.28515625" bestFit="1" customWidth="1"/>
    <col min="8" max="8" width="11.85546875" bestFit="1" customWidth="1"/>
    <col min="9" max="9" width="12" bestFit="1" customWidth="1"/>
    <col min="10" max="10" width="9.140625" customWidth="1"/>
    <col min="11" max="11" width="21.7109375" bestFit="1" customWidth="1"/>
    <col min="12" max="12" width="18.5703125" bestFit="1" customWidth="1"/>
    <col min="13" max="13" width="17.28515625" bestFit="1" customWidth="1"/>
    <col min="14" max="14" width="7.5703125" bestFit="1" customWidth="1"/>
    <col min="15" max="15" width="6.5703125" bestFit="1" customWidth="1"/>
    <col min="16" max="16" width="11.85546875" bestFit="1" customWidth="1"/>
    <col min="17" max="17" width="12" bestFit="1" customWidth="1"/>
  </cols>
  <sheetData>
    <row r="1" spans="1:17" x14ac:dyDescent="0.25">
      <c r="A1" s="41" t="s">
        <v>80</v>
      </c>
      <c r="E1" t="s">
        <v>79</v>
      </c>
      <c r="F1" s="42">
        <v>43409</v>
      </c>
      <c r="K1" s="43" t="s">
        <v>77</v>
      </c>
      <c r="L1" s="43" t="s">
        <v>104</v>
      </c>
      <c r="M1" s="43" t="s">
        <v>78</v>
      </c>
      <c r="N1" s="43" t="s">
        <v>1</v>
      </c>
      <c r="O1" s="43" t="s">
        <v>2</v>
      </c>
      <c r="P1" s="44" t="s">
        <v>3</v>
      </c>
      <c r="Q1" s="44" t="s">
        <v>4</v>
      </c>
    </row>
    <row r="2" spans="1:17" x14ac:dyDescent="0.25">
      <c r="A2" s="41"/>
      <c r="B2" s="48" t="s">
        <v>105</v>
      </c>
      <c r="F2" s="42"/>
      <c r="K2" s="43" t="s">
        <v>0</v>
      </c>
      <c r="L2" s="45" t="s">
        <v>58</v>
      </c>
      <c r="M2" s="45" t="s">
        <v>59</v>
      </c>
      <c r="N2" s="46">
        <v>4</v>
      </c>
      <c r="O2" s="46" t="s">
        <v>6</v>
      </c>
      <c r="P2" s="46">
        <f>H6</f>
        <v>51.7</v>
      </c>
      <c r="Q2" s="46">
        <f>I6</f>
        <v>48.3</v>
      </c>
    </row>
    <row r="3" spans="1:17" x14ac:dyDescent="0.25">
      <c r="A3" s="41"/>
      <c r="B3" s="49" t="s">
        <v>106</v>
      </c>
      <c r="F3" s="42"/>
      <c r="K3" s="43" t="s">
        <v>8</v>
      </c>
      <c r="L3" s="45" t="s">
        <v>72</v>
      </c>
      <c r="M3" s="45" t="s">
        <v>60</v>
      </c>
      <c r="N3" s="46" t="s">
        <v>11</v>
      </c>
      <c r="O3" s="46">
        <v>8</v>
      </c>
      <c r="P3" s="46">
        <f>H15</f>
        <v>93.1</v>
      </c>
      <c r="Q3" s="46">
        <f>I15</f>
        <v>6.9</v>
      </c>
    </row>
    <row r="4" spans="1:17" x14ac:dyDescent="0.25">
      <c r="A4" s="41"/>
      <c r="B4" s="50" t="s">
        <v>107</v>
      </c>
      <c r="F4" s="42"/>
      <c r="K4" s="43" t="s">
        <v>12</v>
      </c>
      <c r="L4" s="45" t="s">
        <v>61</v>
      </c>
      <c r="M4" s="45" t="s">
        <v>62</v>
      </c>
      <c r="N4" s="46">
        <v>4</v>
      </c>
      <c r="O4" s="46">
        <v>8</v>
      </c>
      <c r="P4" s="46">
        <f>H22</f>
        <v>90.3</v>
      </c>
      <c r="Q4" s="46">
        <f>I22</f>
        <v>2.8</v>
      </c>
    </row>
    <row r="5" spans="1:17" x14ac:dyDescent="0.25">
      <c r="A5" t="s">
        <v>0</v>
      </c>
      <c r="B5" s="34" t="s">
        <v>57</v>
      </c>
      <c r="C5" t="s">
        <v>9</v>
      </c>
      <c r="D5" t="s">
        <v>10</v>
      </c>
      <c r="E5" t="s">
        <v>39</v>
      </c>
      <c r="F5" t="s">
        <v>1</v>
      </c>
      <c r="G5" t="s">
        <v>2</v>
      </c>
      <c r="H5" s="1" t="s">
        <v>3</v>
      </c>
      <c r="I5" s="1" t="s">
        <v>4</v>
      </c>
      <c r="K5" s="43" t="s">
        <v>17</v>
      </c>
      <c r="L5" s="45" t="s">
        <v>93</v>
      </c>
      <c r="M5" s="45" t="s">
        <v>63</v>
      </c>
      <c r="N5" s="46" t="s">
        <v>18</v>
      </c>
      <c r="O5" s="46">
        <v>8</v>
      </c>
      <c r="P5" s="46">
        <f>H30</f>
        <v>100</v>
      </c>
      <c r="Q5" s="46">
        <f>I30</f>
        <v>0</v>
      </c>
    </row>
    <row r="6" spans="1:17" x14ac:dyDescent="0.25">
      <c r="B6" s="26" t="s">
        <v>5</v>
      </c>
      <c r="C6" s="6">
        <v>5</v>
      </c>
      <c r="D6" s="7">
        <f>(C6/C13)*100</f>
        <v>3.4482758620689653</v>
      </c>
      <c r="E6" s="2">
        <f>D6</f>
        <v>3.4482758620689653</v>
      </c>
      <c r="F6" s="1"/>
      <c r="G6" s="3"/>
      <c r="H6" s="3">
        <v>51.7</v>
      </c>
      <c r="I6" s="3">
        <v>48.3</v>
      </c>
      <c r="K6" s="43" t="s">
        <v>14</v>
      </c>
      <c r="L6" s="45" t="s">
        <v>64</v>
      </c>
      <c r="M6" s="45" t="s">
        <v>65</v>
      </c>
      <c r="N6" s="46" t="s">
        <v>55</v>
      </c>
      <c r="O6" s="46">
        <v>0.03</v>
      </c>
      <c r="P6" s="46">
        <f>H38</f>
        <v>100</v>
      </c>
      <c r="Q6" s="46">
        <f>I38</f>
        <v>0</v>
      </c>
    </row>
    <row r="7" spans="1:17" x14ac:dyDescent="0.25">
      <c r="B7" s="27">
        <v>2</v>
      </c>
      <c r="C7" s="8">
        <v>43</v>
      </c>
      <c r="D7" s="9">
        <f>(C7/C13)*100</f>
        <v>29.655172413793103</v>
      </c>
      <c r="E7" s="2">
        <f>D7+D6</f>
        <v>33.103448275862071</v>
      </c>
      <c r="F7" s="3"/>
      <c r="G7" s="3"/>
      <c r="H7" s="3"/>
      <c r="I7" s="3"/>
      <c r="K7" s="43" t="s">
        <v>19</v>
      </c>
      <c r="L7" s="45" t="s">
        <v>73</v>
      </c>
      <c r="M7" s="45" t="s">
        <v>60</v>
      </c>
      <c r="N7" s="46" t="s">
        <v>44</v>
      </c>
      <c r="O7" s="46" t="s">
        <v>44</v>
      </c>
      <c r="P7" s="46">
        <f>H50</f>
        <v>100</v>
      </c>
      <c r="Q7" s="46">
        <f>I50</f>
        <v>0</v>
      </c>
    </row>
    <row r="8" spans="1:17" x14ac:dyDescent="0.25">
      <c r="B8" s="27">
        <v>4</v>
      </c>
      <c r="C8" s="8">
        <v>26</v>
      </c>
      <c r="D8" s="9">
        <f>(C8/C13)*100</f>
        <v>17.931034482758619</v>
      </c>
      <c r="E8" s="2">
        <f t="shared" ref="E8:E12" si="0">D8+E7</f>
        <v>51.03448275862069</v>
      </c>
      <c r="F8" s="3">
        <v>4</v>
      </c>
      <c r="G8" s="3"/>
      <c r="H8" s="3"/>
      <c r="I8" s="3"/>
      <c r="K8" s="43" t="s">
        <v>20</v>
      </c>
      <c r="L8" s="45" t="s">
        <v>74</v>
      </c>
      <c r="M8" s="45" t="s">
        <v>59</v>
      </c>
      <c r="N8" s="46">
        <v>4</v>
      </c>
      <c r="O8" s="46" t="s">
        <v>22</v>
      </c>
      <c r="P8" s="46">
        <f>H58</f>
        <v>86.9</v>
      </c>
      <c r="Q8" s="46">
        <f>I58</f>
        <v>12.4</v>
      </c>
    </row>
    <row r="9" spans="1:17" x14ac:dyDescent="0.25">
      <c r="B9" s="27">
        <v>8</v>
      </c>
      <c r="C9" s="8">
        <v>1</v>
      </c>
      <c r="D9" s="9">
        <f>(C9/C13)*100</f>
        <v>0.68965517241379315</v>
      </c>
      <c r="E9" s="4">
        <f t="shared" si="0"/>
        <v>51.724137931034484</v>
      </c>
      <c r="F9" s="3"/>
      <c r="G9" s="3"/>
      <c r="H9" s="3"/>
      <c r="I9" s="3"/>
      <c r="K9" s="43" t="s">
        <v>25</v>
      </c>
      <c r="L9" s="45" t="s">
        <v>66</v>
      </c>
      <c r="M9" s="45" t="s">
        <v>60</v>
      </c>
      <c r="N9" s="46" t="s">
        <v>18</v>
      </c>
      <c r="O9" s="46">
        <v>4</v>
      </c>
      <c r="P9" s="46">
        <f>H67</f>
        <v>90.3</v>
      </c>
      <c r="Q9" s="46">
        <f>I67</f>
        <v>6.9</v>
      </c>
    </row>
    <row r="10" spans="1:17" x14ac:dyDescent="0.25">
      <c r="B10" s="26">
        <v>16</v>
      </c>
      <c r="C10" s="6">
        <v>0</v>
      </c>
      <c r="D10" s="7">
        <f>(C10/C13)*100</f>
        <v>0</v>
      </c>
      <c r="E10" s="4">
        <f t="shared" si="0"/>
        <v>51.724137931034484</v>
      </c>
      <c r="F10" s="3"/>
      <c r="G10" s="3"/>
      <c r="H10" s="3"/>
      <c r="I10" s="3"/>
      <c r="K10" s="43" t="s">
        <v>27</v>
      </c>
      <c r="L10" s="45" t="s">
        <v>75</v>
      </c>
      <c r="M10" s="45" t="s">
        <v>60</v>
      </c>
      <c r="N10" s="46" t="s">
        <v>13</v>
      </c>
      <c r="O10" s="46">
        <v>32</v>
      </c>
      <c r="P10" s="46">
        <f>H76</f>
        <v>86.9</v>
      </c>
      <c r="Q10" s="46">
        <f>I76</f>
        <v>12.4</v>
      </c>
    </row>
    <row r="11" spans="1:17" x14ac:dyDescent="0.25">
      <c r="B11" s="28">
        <v>32</v>
      </c>
      <c r="C11" s="10">
        <v>1</v>
      </c>
      <c r="D11" s="11">
        <f>(C11/C13)*100</f>
        <v>0.68965517241379315</v>
      </c>
      <c r="E11" s="4">
        <f t="shared" si="0"/>
        <v>52.413793103448278</v>
      </c>
      <c r="F11" s="3"/>
      <c r="G11" s="3" t="s">
        <v>6</v>
      </c>
      <c r="H11" s="3"/>
      <c r="I11" s="3"/>
      <c r="K11" s="43" t="s">
        <v>28</v>
      </c>
      <c r="L11" s="45" t="s">
        <v>67</v>
      </c>
      <c r="M11" s="45" t="s">
        <v>68</v>
      </c>
      <c r="N11" s="46" t="s">
        <v>30</v>
      </c>
      <c r="O11" s="46" t="s">
        <v>30</v>
      </c>
      <c r="P11" s="46">
        <f>H84</f>
        <v>41.4</v>
      </c>
      <c r="Q11" s="46">
        <f>I84</f>
        <v>58.6</v>
      </c>
    </row>
    <row r="12" spans="1:17" x14ac:dyDescent="0.25">
      <c r="B12" s="28" t="s">
        <v>6</v>
      </c>
      <c r="C12" s="10">
        <v>69</v>
      </c>
      <c r="D12" s="11">
        <f>(C12/C13)*100</f>
        <v>47.586206896551722</v>
      </c>
      <c r="E12" s="4">
        <f t="shared" si="0"/>
        <v>100</v>
      </c>
      <c r="F12" s="3"/>
      <c r="G12" s="3"/>
      <c r="H12" s="3"/>
      <c r="I12" s="3"/>
      <c r="K12" s="43" t="s">
        <v>31</v>
      </c>
      <c r="L12" s="45" t="s">
        <v>69</v>
      </c>
      <c r="M12" s="45" t="s">
        <v>70</v>
      </c>
      <c r="N12" s="46">
        <v>64</v>
      </c>
      <c r="O12" s="46" t="s">
        <v>33</v>
      </c>
      <c r="P12" s="46">
        <f>H92</f>
        <v>54.5</v>
      </c>
      <c r="Q12" s="46">
        <f>I92</f>
        <v>45.5</v>
      </c>
    </row>
    <row r="13" spans="1:17" x14ac:dyDescent="0.25">
      <c r="B13" t="s">
        <v>7</v>
      </c>
      <c r="C13">
        <f>SUM(C6:C12)</f>
        <v>145</v>
      </c>
      <c r="D13" s="2">
        <v>100</v>
      </c>
      <c r="K13" s="43" t="s">
        <v>34</v>
      </c>
      <c r="L13" s="45" t="s">
        <v>71</v>
      </c>
      <c r="M13" s="45" t="s">
        <v>59</v>
      </c>
      <c r="N13" s="46">
        <v>128</v>
      </c>
      <c r="O13" s="46" t="s">
        <v>36</v>
      </c>
      <c r="P13" s="46">
        <f>H100</f>
        <v>31</v>
      </c>
      <c r="Q13" s="46">
        <f>I100</f>
        <v>66.2</v>
      </c>
    </row>
    <row r="14" spans="1:17" x14ac:dyDescent="0.25">
      <c r="A14" t="s">
        <v>8</v>
      </c>
      <c r="B14" s="34" t="s">
        <v>57</v>
      </c>
      <c r="C14" t="s">
        <v>9</v>
      </c>
      <c r="D14" t="s">
        <v>10</v>
      </c>
      <c r="E14" t="s">
        <v>39</v>
      </c>
      <c r="F14" s="1" t="s">
        <v>1</v>
      </c>
      <c r="G14" s="1" t="s">
        <v>2</v>
      </c>
      <c r="H14" s="1" t="s">
        <v>3</v>
      </c>
      <c r="I14" s="1" t="s">
        <v>4</v>
      </c>
      <c r="K14" s="43" t="s">
        <v>37</v>
      </c>
      <c r="L14" s="45" t="s">
        <v>75</v>
      </c>
      <c r="M14" s="45" t="s">
        <v>60</v>
      </c>
      <c r="N14" s="46" t="s">
        <v>6</v>
      </c>
      <c r="O14" s="46" t="s">
        <v>6</v>
      </c>
      <c r="P14" s="46">
        <f>H108</f>
        <v>41.4</v>
      </c>
      <c r="Q14" s="46">
        <f>I108</f>
        <v>57.9</v>
      </c>
    </row>
    <row r="15" spans="1:17" x14ac:dyDescent="0.25">
      <c r="B15" s="29" t="s">
        <v>11</v>
      </c>
      <c r="C15" s="8">
        <v>119</v>
      </c>
      <c r="D15" s="9">
        <f>(C15/C20)*100</f>
        <v>82.068965517241381</v>
      </c>
      <c r="E15" s="2">
        <f>D15</f>
        <v>82.068965517241381</v>
      </c>
      <c r="F15" s="3" t="s">
        <v>11</v>
      </c>
      <c r="G15" s="3"/>
      <c r="H15" s="3">
        <v>93.1</v>
      </c>
      <c r="I15" s="3">
        <v>6.9</v>
      </c>
      <c r="K15" s="43" t="s">
        <v>38</v>
      </c>
      <c r="L15" s="45" t="s">
        <v>76</v>
      </c>
      <c r="M15" s="45" t="s">
        <v>60</v>
      </c>
      <c r="N15" s="46">
        <v>32</v>
      </c>
      <c r="O15" s="46" t="s">
        <v>6</v>
      </c>
      <c r="P15" s="46">
        <f>H116</f>
        <v>53.8</v>
      </c>
      <c r="Q15" s="46">
        <f>I116</f>
        <v>46.2</v>
      </c>
    </row>
    <row r="16" spans="1:17" x14ac:dyDescent="0.25">
      <c r="B16" s="29">
        <v>8</v>
      </c>
      <c r="C16" s="8">
        <v>16</v>
      </c>
      <c r="D16" s="9">
        <f>(C16/C20)*100</f>
        <v>11.03448275862069</v>
      </c>
      <c r="E16" s="2">
        <f>D16+E15</f>
        <v>93.103448275862064</v>
      </c>
      <c r="F16" s="3"/>
      <c r="G16" s="3">
        <v>8</v>
      </c>
      <c r="H16" s="3"/>
      <c r="I16" s="3"/>
    </row>
    <row r="17" spans="1:9" x14ac:dyDescent="0.25">
      <c r="B17" s="30">
        <v>16</v>
      </c>
      <c r="C17" s="12">
        <v>1</v>
      </c>
      <c r="D17" s="13">
        <f>(C17/C20)*100</f>
        <v>0.68965517241379315</v>
      </c>
      <c r="E17" s="2">
        <f t="shared" ref="E17:E19" si="1">D17+E16</f>
        <v>93.793103448275858</v>
      </c>
      <c r="F17" s="3"/>
      <c r="G17" s="3"/>
      <c r="H17" s="3"/>
      <c r="I17" s="3"/>
    </row>
    <row r="18" spans="1:9" x14ac:dyDescent="0.25">
      <c r="B18" s="30">
        <v>32</v>
      </c>
      <c r="C18" s="12">
        <v>0</v>
      </c>
      <c r="D18" s="13">
        <f>(C18/C20)*100</f>
        <v>0</v>
      </c>
      <c r="E18" s="4">
        <f t="shared" si="1"/>
        <v>93.793103448275858</v>
      </c>
      <c r="F18" s="3"/>
      <c r="G18" s="3"/>
      <c r="H18" s="3"/>
      <c r="I18" s="3"/>
    </row>
    <row r="19" spans="1:9" x14ac:dyDescent="0.25">
      <c r="B19" s="31" t="s">
        <v>6</v>
      </c>
      <c r="C19" s="14">
        <v>9</v>
      </c>
      <c r="D19" s="15">
        <f>(C19/C20)*100</f>
        <v>6.2068965517241379</v>
      </c>
      <c r="E19" s="4">
        <f t="shared" si="1"/>
        <v>100</v>
      </c>
      <c r="F19" s="3"/>
      <c r="G19" s="3"/>
      <c r="H19" s="3"/>
      <c r="I19" s="3"/>
    </row>
    <row r="20" spans="1:9" x14ac:dyDescent="0.25">
      <c r="B20" t="s">
        <v>7</v>
      </c>
      <c r="C20">
        <v>145</v>
      </c>
      <c r="D20" s="2">
        <v>100</v>
      </c>
      <c r="E20" s="4"/>
      <c r="F20" s="3"/>
      <c r="G20" s="3"/>
      <c r="H20" s="3"/>
      <c r="I20" s="3"/>
    </row>
    <row r="21" spans="1:9" x14ac:dyDescent="0.25">
      <c r="A21" t="s">
        <v>12</v>
      </c>
      <c r="B21" s="34" t="s">
        <v>57</v>
      </c>
      <c r="C21" t="s">
        <v>9</v>
      </c>
      <c r="D21" t="s">
        <v>10</v>
      </c>
      <c r="E21" t="s">
        <v>39</v>
      </c>
      <c r="F21" s="1" t="s">
        <v>1</v>
      </c>
      <c r="G21" s="1" t="s">
        <v>2</v>
      </c>
      <c r="H21" s="1" t="s">
        <v>3</v>
      </c>
      <c r="I21" s="1" t="s">
        <v>4</v>
      </c>
    </row>
    <row r="22" spans="1:9" x14ac:dyDescent="0.25">
      <c r="B22" s="29" t="s">
        <v>13</v>
      </c>
      <c r="C22" s="8">
        <v>25</v>
      </c>
      <c r="D22" s="9">
        <f>(C22/C28)*100</f>
        <v>17.241379310344829</v>
      </c>
      <c r="E22" s="2">
        <f>D22</f>
        <v>17.241379310344829</v>
      </c>
      <c r="F22" s="3"/>
      <c r="G22" s="3"/>
      <c r="H22" s="3">
        <v>90.3</v>
      </c>
      <c r="I22" s="3">
        <v>2.8</v>
      </c>
    </row>
    <row r="23" spans="1:9" x14ac:dyDescent="0.25">
      <c r="B23" s="29">
        <v>4</v>
      </c>
      <c r="C23" s="8">
        <v>52</v>
      </c>
      <c r="D23" s="9">
        <f>(C23/C28)*100</f>
        <v>35.862068965517238</v>
      </c>
      <c r="E23" s="2">
        <f>D23+E22</f>
        <v>53.103448275862064</v>
      </c>
      <c r="F23" s="3">
        <v>4</v>
      </c>
      <c r="G23" s="3"/>
      <c r="H23" s="3"/>
      <c r="I23" s="3"/>
    </row>
    <row r="24" spans="1:9" x14ac:dyDescent="0.25">
      <c r="B24" s="29">
        <v>8</v>
      </c>
      <c r="C24" s="8">
        <v>54</v>
      </c>
      <c r="D24" s="9">
        <f>(C24/C28)*100</f>
        <v>37.241379310344833</v>
      </c>
      <c r="E24" s="2">
        <f t="shared" ref="E24:E27" si="2">D24+E23</f>
        <v>90.34482758620689</v>
      </c>
      <c r="F24" s="3"/>
      <c r="G24" s="3">
        <v>8</v>
      </c>
      <c r="H24" s="3"/>
      <c r="I24" s="3"/>
    </row>
    <row r="25" spans="1:9" x14ac:dyDescent="0.25">
      <c r="B25" s="32">
        <v>16</v>
      </c>
      <c r="C25" s="16">
        <v>10</v>
      </c>
      <c r="D25" s="17">
        <f>(C25/C28)*100</f>
        <v>6.8965517241379306</v>
      </c>
      <c r="E25" s="4">
        <f t="shared" si="2"/>
        <v>97.241379310344826</v>
      </c>
      <c r="F25" s="3"/>
      <c r="G25" s="3"/>
      <c r="H25" s="3"/>
      <c r="I25" s="3"/>
    </row>
    <row r="26" spans="1:9" x14ac:dyDescent="0.25">
      <c r="B26" s="31">
        <v>32</v>
      </c>
      <c r="C26" s="14">
        <v>3</v>
      </c>
      <c r="D26" s="15">
        <f>(C26/C28)*100</f>
        <v>2.0689655172413794</v>
      </c>
      <c r="E26" s="4">
        <f t="shared" si="2"/>
        <v>99.310344827586206</v>
      </c>
      <c r="F26" s="3"/>
      <c r="G26" s="3"/>
      <c r="H26" s="3"/>
      <c r="I26" s="3"/>
    </row>
    <row r="27" spans="1:9" x14ac:dyDescent="0.25">
      <c r="B27" s="33" t="s">
        <v>6</v>
      </c>
      <c r="C27" s="5">
        <v>1</v>
      </c>
      <c r="D27" s="15">
        <f>(C27/C28)*100</f>
        <v>0.68965517241379315</v>
      </c>
      <c r="E27" s="4">
        <f t="shared" si="2"/>
        <v>100</v>
      </c>
      <c r="F27" s="3"/>
      <c r="G27" s="3"/>
      <c r="H27" s="3"/>
      <c r="I27" s="3"/>
    </row>
    <row r="28" spans="1:9" x14ac:dyDescent="0.25">
      <c r="B28" t="s">
        <v>7</v>
      </c>
      <c r="C28">
        <v>145</v>
      </c>
      <c r="D28" s="2">
        <v>100</v>
      </c>
    </row>
    <row r="29" spans="1:9" x14ac:dyDescent="0.25">
      <c r="A29" t="s">
        <v>17</v>
      </c>
      <c r="B29" s="34" t="s">
        <v>57</v>
      </c>
      <c r="C29" t="s">
        <v>9</v>
      </c>
      <c r="D29" t="s">
        <v>10</v>
      </c>
      <c r="E29" t="s">
        <v>39</v>
      </c>
      <c r="F29" s="1" t="s">
        <v>1</v>
      </c>
      <c r="G29" s="1" t="s">
        <v>2</v>
      </c>
      <c r="H29" s="1" t="s">
        <v>3</v>
      </c>
      <c r="I29" s="1" t="s">
        <v>4</v>
      </c>
    </row>
    <row r="30" spans="1:9" x14ac:dyDescent="0.25">
      <c r="B30" s="29" t="s">
        <v>18</v>
      </c>
      <c r="C30" s="8">
        <v>142</v>
      </c>
      <c r="D30" s="9">
        <f>(C30/C36)*100</f>
        <v>97.931034482758619</v>
      </c>
      <c r="E30" s="2">
        <f>D30</f>
        <v>97.931034482758619</v>
      </c>
      <c r="F30" s="3" t="s">
        <v>18</v>
      </c>
      <c r="G30" s="3" t="s">
        <v>18</v>
      </c>
      <c r="H30" s="3">
        <v>100</v>
      </c>
      <c r="I30" s="3">
        <v>0</v>
      </c>
    </row>
    <row r="31" spans="1:9" x14ac:dyDescent="0.25">
      <c r="B31" s="29">
        <v>1</v>
      </c>
      <c r="C31" s="8">
        <v>3</v>
      </c>
      <c r="D31" s="9">
        <f>(C31/C36)*100</f>
        <v>2.0689655172413794</v>
      </c>
      <c r="E31" s="2">
        <f>D31+E30</f>
        <v>100</v>
      </c>
      <c r="F31" s="3"/>
      <c r="G31" s="3"/>
      <c r="H31" s="3"/>
      <c r="I31" s="3"/>
    </row>
    <row r="32" spans="1:9" x14ac:dyDescent="0.25">
      <c r="B32" s="29">
        <v>2</v>
      </c>
      <c r="C32" s="8">
        <v>0</v>
      </c>
      <c r="D32" s="9">
        <f>(C32/C36)*100</f>
        <v>0</v>
      </c>
      <c r="E32" s="2">
        <f t="shared" ref="E32:E33" si="3">D32+E31</f>
        <v>100</v>
      </c>
      <c r="F32" s="3"/>
      <c r="G32" s="3">
        <v>8</v>
      </c>
      <c r="H32" s="3"/>
      <c r="I32" s="3"/>
    </row>
    <row r="33" spans="1:9" x14ac:dyDescent="0.25">
      <c r="B33" s="32">
        <v>4</v>
      </c>
      <c r="C33" s="16">
        <v>0</v>
      </c>
      <c r="D33" s="17">
        <f>(C33/C36)*100</f>
        <v>0</v>
      </c>
      <c r="E33" s="4">
        <f t="shared" si="3"/>
        <v>100</v>
      </c>
      <c r="F33" s="3"/>
      <c r="G33" s="3"/>
      <c r="H33" s="3"/>
      <c r="I33" s="3"/>
    </row>
    <row r="34" spans="1:9" x14ac:dyDescent="0.25">
      <c r="B34" s="31">
        <v>8</v>
      </c>
      <c r="C34" s="14">
        <v>0</v>
      </c>
      <c r="D34" s="15">
        <f>(C34/C36)*100</f>
        <v>0</v>
      </c>
      <c r="E34" s="4">
        <f>D34+E33</f>
        <v>100</v>
      </c>
      <c r="F34" s="3"/>
      <c r="G34" s="3"/>
      <c r="H34" s="3"/>
      <c r="I34" s="3"/>
    </row>
    <row r="35" spans="1:9" x14ac:dyDescent="0.25">
      <c r="B35" s="31" t="s">
        <v>23</v>
      </c>
      <c r="C35" s="14">
        <v>0</v>
      </c>
      <c r="D35" s="15">
        <f>(C35/C36)*100</f>
        <v>0</v>
      </c>
      <c r="E35" s="4">
        <f>D35+E34</f>
        <v>100</v>
      </c>
      <c r="F35" s="3"/>
      <c r="G35" s="3"/>
      <c r="H35" s="3"/>
      <c r="I35" s="3"/>
    </row>
    <row r="36" spans="1:9" x14ac:dyDescent="0.25">
      <c r="B36" t="s">
        <v>7</v>
      </c>
      <c r="C36">
        <v>145</v>
      </c>
      <c r="D36" s="2">
        <v>100</v>
      </c>
    </row>
    <row r="37" spans="1:9" x14ac:dyDescent="0.25">
      <c r="A37" t="s">
        <v>14</v>
      </c>
      <c r="B37" s="34" t="s">
        <v>57</v>
      </c>
      <c r="C37" t="s">
        <v>9</v>
      </c>
      <c r="D37" t="s">
        <v>10</v>
      </c>
      <c r="E37" t="s">
        <v>39</v>
      </c>
      <c r="F37" s="1" t="s">
        <v>1</v>
      </c>
      <c r="G37" s="1" t="s">
        <v>2</v>
      </c>
      <c r="H37" s="1" t="s">
        <v>3</v>
      </c>
      <c r="I37" s="1" t="s">
        <v>4</v>
      </c>
    </row>
    <row r="38" spans="1:9" x14ac:dyDescent="0.25">
      <c r="B38" s="29" t="s">
        <v>15</v>
      </c>
      <c r="C38" s="8">
        <v>125</v>
      </c>
      <c r="D38" s="9">
        <f>(C38/C48)*100</f>
        <v>86.206896551724128</v>
      </c>
      <c r="E38" s="2">
        <f>D38</f>
        <v>86.206896551724128</v>
      </c>
      <c r="F38" s="3" t="s">
        <v>55</v>
      </c>
      <c r="H38" s="3">
        <v>100</v>
      </c>
      <c r="I38" s="3">
        <v>0</v>
      </c>
    </row>
    <row r="39" spans="1:9" x14ac:dyDescent="0.25">
      <c r="B39" s="29">
        <v>0.03</v>
      </c>
      <c r="C39" s="8">
        <v>12</v>
      </c>
      <c r="D39" s="9">
        <f>(C39/C48)*100</f>
        <v>8.2758620689655178</v>
      </c>
      <c r="E39" s="2">
        <f>D39+E38</f>
        <v>94.482758620689651</v>
      </c>
      <c r="F39" s="3"/>
      <c r="G39" s="3">
        <v>0.03</v>
      </c>
      <c r="H39" s="3"/>
      <c r="I39" s="3"/>
    </row>
    <row r="40" spans="1:9" x14ac:dyDescent="0.25">
      <c r="B40" s="29">
        <v>0.06</v>
      </c>
      <c r="C40" s="8">
        <v>3</v>
      </c>
      <c r="D40" s="9">
        <f>(C40/C48)*100</f>
        <v>2.0689655172413794</v>
      </c>
      <c r="E40" s="2">
        <f t="shared" ref="E40:E47" si="4">D40+E39</f>
        <v>96.551724137931032</v>
      </c>
      <c r="F40" s="3"/>
      <c r="G40" s="3"/>
      <c r="H40" s="3"/>
      <c r="I40" s="3"/>
    </row>
    <row r="41" spans="1:9" x14ac:dyDescent="0.25">
      <c r="B41" s="29">
        <v>0.12</v>
      </c>
      <c r="C41" s="8">
        <v>1</v>
      </c>
      <c r="D41" s="9">
        <f>(C41/C48)*100</f>
        <v>0.68965517241379315</v>
      </c>
      <c r="E41" s="4">
        <f t="shared" si="4"/>
        <v>97.241379310344826</v>
      </c>
      <c r="F41" s="3"/>
      <c r="G41" s="3"/>
      <c r="H41" s="3"/>
      <c r="I41" s="3"/>
    </row>
    <row r="42" spans="1:9" x14ac:dyDescent="0.25">
      <c r="B42" s="35">
        <v>0.25</v>
      </c>
      <c r="C42" s="18">
        <v>2</v>
      </c>
      <c r="D42" s="19">
        <f>(C42/C48)*100</f>
        <v>1.3793103448275863</v>
      </c>
      <c r="E42" s="4">
        <f t="shared" si="4"/>
        <v>98.620689655172413</v>
      </c>
      <c r="F42" s="3"/>
      <c r="G42" s="3"/>
      <c r="H42" s="3"/>
      <c r="I42" s="3"/>
    </row>
    <row r="43" spans="1:9" x14ac:dyDescent="0.25">
      <c r="B43" s="36">
        <v>0.5</v>
      </c>
      <c r="C43" s="20">
        <v>1</v>
      </c>
      <c r="D43" s="19">
        <f>(C43/C48)*100</f>
        <v>0.68965517241379315</v>
      </c>
      <c r="E43" s="4">
        <f t="shared" si="4"/>
        <v>99.310344827586206</v>
      </c>
    </row>
    <row r="44" spans="1:9" x14ac:dyDescent="0.25">
      <c r="B44" s="36">
        <v>1</v>
      </c>
      <c r="C44" s="20">
        <v>1</v>
      </c>
      <c r="D44" s="19">
        <f>(C44/C48)*100</f>
        <v>0.68965517241379315</v>
      </c>
      <c r="E44" s="4">
        <f t="shared" si="4"/>
        <v>100</v>
      </c>
    </row>
    <row r="45" spans="1:9" x14ac:dyDescent="0.25">
      <c r="B45" s="37">
        <v>2</v>
      </c>
      <c r="C45" s="21">
        <v>0</v>
      </c>
      <c r="D45" s="22">
        <f>(C45/C48)*100</f>
        <v>0</v>
      </c>
      <c r="E45" s="4">
        <f t="shared" si="4"/>
        <v>100</v>
      </c>
    </row>
    <row r="46" spans="1:9" x14ac:dyDescent="0.25">
      <c r="B46" s="31">
        <v>4</v>
      </c>
      <c r="C46" s="14">
        <v>0</v>
      </c>
      <c r="D46" s="15">
        <f>(C46/C48)*100</f>
        <v>0</v>
      </c>
      <c r="E46" s="4">
        <f t="shared" si="4"/>
        <v>100</v>
      </c>
    </row>
    <row r="47" spans="1:9" x14ac:dyDescent="0.25">
      <c r="B47" s="31" t="s">
        <v>16</v>
      </c>
      <c r="C47" s="14">
        <v>0</v>
      </c>
      <c r="D47" s="15">
        <f>(C47/C48)*100</f>
        <v>0</v>
      </c>
      <c r="E47" s="4">
        <f t="shared" si="4"/>
        <v>100</v>
      </c>
    </row>
    <row r="48" spans="1:9" x14ac:dyDescent="0.25">
      <c r="B48" t="s">
        <v>7</v>
      </c>
      <c r="C48">
        <v>145</v>
      </c>
      <c r="D48" s="2">
        <v>100</v>
      </c>
      <c r="E48" s="2"/>
    </row>
    <row r="49" spans="1:9" x14ac:dyDescent="0.25">
      <c r="A49" t="s">
        <v>19</v>
      </c>
      <c r="B49" s="34" t="s">
        <v>57</v>
      </c>
      <c r="C49" t="s">
        <v>9</v>
      </c>
      <c r="D49" t="s">
        <v>10</v>
      </c>
      <c r="E49" t="s">
        <v>39</v>
      </c>
      <c r="F49" s="1" t="s">
        <v>1</v>
      </c>
      <c r="G49" s="1" t="s">
        <v>2</v>
      </c>
      <c r="H49" s="1" t="s">
        <v>3</v>
      </c>
      <c r="I49" s="1" t="s">
        <v>4</v>
      </c>
    </row>
    <row r="50" spans="1:9" x14ac:dyDescent="0.25">
      <c r="B50" s="29" t="s">
        <v>5</v>
      </c>
      <c r="C50" s="8">
        <v>141</v>
      </c>
      <c r="D50" s="9">
        <f>(C50/C56)*100</f>
        <v>97.241379310344826</v>
      </c>
      <c r="E50" s="2">
        <f>D50</f>
        <v>97.241379310344826</v>
      </c>
      <c r="F50" s="3" t="s">
        <v>44</v>
      </c>
      <c r="G50" s="3" t="s">
        <v>44</v>
      </c>
      <c r="H50" s="3">
        <v>100</v>
      </c>
      <c r="I50" s="3">
        <v>0</v>
      </c>
    </row>
    <row r="51" spans="1:9" x14ac:dyDescent="0.25">
      <c r="B51" s="29">
        <v>2</v>
      </c>
      <c r="C51" s="8">
        <v>3</v>
      </c>
      <c r="D51" s="9">
        <f>(C51/C56)*100</f>
        <v>2.0689655172413794</v>
      </c>
      <c r="E51" s="2">
        <f>D51+E50</f>
        <v>99.310344827586206</v>
      </c>
      <c r="F51" s="3"/>
      <c r="G51" s="3"/>
      <c r="H51" s="3"/>
      <c r="I51" s="3"/>
    </row>
    <row r="52" spans="1:9" x14ac:dyDescent="0.25">
      <c r="B52" s="29">
        <v>4</v>
      </c>
      <c r="C52" s="8">
        <v>1</v>
      </c>
      <c r="D52" s="9">
        <f>(C52/C56)*100</f>
        <v>0.68965517241379315</v>
      </c>
      <c r="E52" s="2">
        <f t="shared" ref="E52:E53" si="5">D52+E51</f>
        <v>100</v>
      </c>
      <c r="F52" s="3"/>
      <c r="G52" s="3"/>
      <c r="H52" s="3"/>
      <c r="I52" s="3"/>
    </row>
    <row r="53" spans="1:9" x14ac:dyDescent="0.25">
      <c r="B53" s="29">
        <v>8</v>
      </c>
      <c r="C53" s="8">
        <v>0</v>
      </c>
      <c r="D53" s="9">
        <f>(C53/C56)*100</f>
        <v>0</v>
      </c>
      <c r="E53" s="4">
        <f t="shared" si="5"/>
        <v>100</v>
      </c>
      <c r="F53" s="3"/>
      <c r="G53" s="3"/>
      <c r="H53" s="3"/>
      <c r="I53" s="3"/>
    </row>
    <row r="54" spans="1:9" x14ac:dyDescent="0.25">
      <c r="B54" s="31">
        <v>16</v>
      </c>
      <c r="C54" s="14">
        <v>0</v>
      </c>
      <c r="D54" s="15">
        <f>(C54/C56)*100</f>
        <v>0</v>
      </c>
      <c r="E54" s="4">
        <f>D54+E53</f>
        <v>100</v>
      </c>
      <c r="F54" s="3"/>
      <c r="G54" s="3"/>
      <c r="H54" s="3"/>
      <c r="I54" s="3"/>
    </row>
    <row r="55" spans="1:9" x14ac:dyDescent="0.25">
      <c r="B55" s="31" t="s">
        <v>24</v>
      </c>
      <c r="C55" s="14">
        <v>0</v>
      </c>
      <c r="D55" s="15">
        <f>(C55/C56)*100</f>
        <v>0</v>
      </c>
      <c r="E55" s="4">
        <f>D55+E54</f>
        <v>100</v>
      </c>
    </row>
    <row r="56" spans="1:9" x14ac:dyDescent="0.25">
      <c r="B56" t="s">
        <v>7</v>
      </c>
      <c r="C56">
        <v>145</v>
      </c>
      <c r="D56" s="2">
        <v>100</v>
      </c>
      <c r="E56" s="2"/>
    </row>
    <row r="57" spans="1:9" x14ac:dyDescent="0.25">
      <c r="A57" t="s">
        <v>20</v>
      </c>
      <c r="B57" s="34" t="s">
        <v>57</v>
      </c>
      <c r="C57" t="s">
        <v>9</v>
      </c>
      <c r="D57" t="s">
        <v>10</v>
      </c>
      <c r="E57" t="s">
        <v>39</v>
      </c>
      <c r="F57" s="1" t="s">
        <v>1</v>
      </c>
      <c r="G57" s="1" t="s">
        <v>2</v>
      </c>
      <c r="H57" s="1" t="s">
        <v>3</v>
      </c>
      <c r="I57" s="1" t="s">
        <v>4</v>
      </c>
    </row>
    <row r="58" spans="1:9" x14ac:dyDescent="0.25">
      <c r="B58" s="29" t="s">
        <v>21</v>
      </c>
      <c r="C58" s="8">
        <v>11</v>
      </c>
      <c r="D58" s="9">
        <f>(C58/C65)*100</f>
        <v>7.5862068965517242</v>
      </c>
      <c r="E58" s="2">
        <f>D58</f>
        <v>7.5862068965517242</v>
      </c>
      <c r="F58" s="3"/>
      <c r="G58" s="3"/>
      <c r="H58" s="3">
        <v>86.9</v>
      </c>
      <c r="I58" s="3">
        <v>12.4</v>
      </c>
    </row>
    <row r="59" spans="1:9" x14ac:dyDescent="0.25">
      <c r="B59" s="29">
        <v>4</v>
      </c>
      <c r="C59" s="8">
        <v>82</v>
      </c>
      <c r="D59" s="9">
        <f>(C59/C65)*100</f>
        <v>56.551724137931039</v>
      </c>
      <c r="E59" s="2">
        <f>D59+E58</f>
        <v>64.137931034482762</v>
      </c>
      <c r="F59" s="3">
        <v>4</v>
      </c>
      <c r="G59" s="3"/>
      <c r="H59" s="3"/>
      <c r="I59" s="3"/>
    </row>
    <row r="60" spans="1:9" x14ac:dyDescent="0.25">
      <c r="B60" s="29">
        <v>8</v>
      </c>
      <c r="C60" s="8">
        <v>33</v>
      </c>
      <c r="D60" s="9">
        <f>(C60/C65)*100</f>
        <v>22.758620689655174</v>
      </c>
      <c r="E60" s="2">
        <f t="shared" ref="E60:E64" si="6">D60+E59</f>
        <v>86.896551724137936</v>
      </c>
      <c r="F60" s="3"/>
      <c r="G60" s="3"/>
      <c r="H60" s="3"/>
      <c r="I60" s="3"/>
    </row>
    <row r="61" spans="1:9" x14ac:dyDescent="0.25">
      <c r="B61" s="32">
        <v>16</v>
      </c>
      <c r="C61" s="16">
        <v>1</v>
      </c>
      <c r="D61" s="17">
        <f>(C61/C65)*100</f>
        <v>0.68965517241379315</v>
      </c>
      <c r="E61" s="4">
        <f t="shared" si="6"/>
        <v>87.58620689655173</v>
      </c>
      <c r="F61" s="3"/>
      <c r="G61" s="3"/>
      <c r="H61" s="3"/>
      <c r="I61" s="3"/>
    </row>
    <row r="62" spans="1:9" x14ac:dyDescent="0.25">
      <c r="B62" s="30">
        <v>32</v>
      </c>
      <c r="C62" s="12">
        <v>0</v>
      </c>
      <c r="D62" s="13">
        <f>(C62/C65)*100</f>
        <v>0</v>
      </c>
      <c r="E62" s="4">
        <f t="shared" si="6"/>
        <v>87.58620689655173</v>
      </c>
      <c r="F62" s="3"/>
      <c r="G62" s="3"/>
      <c r="H62" s="3"/>
      <c r="I62" s="3"/>
    </row>
    <row r="63" spans="1:9" x14ac:dyDescent="0.25">
      <c r="B63" s="31">
        <v>64</v>
      </c>
      <c r="C63" s="14">
        <v>0</v>
      </c>
      <c r="D63" s="15">
        <f>(C63/C65)*100</f>
        <v>0</v>
      </c>
      <c r="E63" s="4">
        <f t="shared" si="6"/>
        <v>87.58620689655173</v>
      </c>
    </row>
    <row r="64" spans="1:9" x14ac:dyDescent="0.25">
      <c r="B64" s="31" t="s">
        <v>22</v>
      </c>
      <c r="C64" s="14">
        <v>18</v>
      </c>
      <c r="D64" s="15">
        <f>(C64/C65)*100</f>
        <v>12.413793103448276</v>
      </c>
      <c r="E64" s="4">
        <f t="shared" si="6"/>
        <v>100</v>
      </c>
      <c r="G64" t="s">
        <v>22</v>
      </c>
    </row>
    <row r="65" spans="1:9" x14ac:dyDescent="0.25">
      <c r="B65" t="s">
        <v>7</v>
      </c>
      <c r="C65">
        <v>145</v>
      </c>
      <c r="D65" s="2">
        <v>100</v>
      </c>
      <c r="E65" s="2"/>
    </row>
    <row r="66" spans="1:9" x14ac:dyDescent="0.25">
      <c r="A66" t="s">
        <v>25</v>
      </c>
      <c r="B66" s="34" t="s">
        <v>57</v>
      </c>
      <c r="C66" t="s">
        <v>9</v>
      </c>
      <c r="D66" t="s">
        <v>10</v>
      </c>
      <c r="E66" t="s">
        <v>39</v>
      </c>
      <c r="F66" s="1" t="s">
        <v>1</v>
      </c>
      <c r="G66" s="1" t="s">
        <v>2</v>
      </c>
      <c r="H66" s="1" t="s">
        <v>3</v>
      </c>
      <c r="I66" s="1" t="s">
        <v>4</v>
      </c>
    </row>
    <row r="67" spans="1:9" x14ac:dyDescent="0.25">
      <c r="B67" s="29" t="s">
        <v>26</v>
      </c>
      <c r="C67" s="8">
        <v>107</v>
      </c>
      <c r="D67" s="9">
        <f>(C67/C74)*100</f>
        <v>73.793103448275872</v>
      </c>
      <c r="E67" s="2">
        <f>D67</f>
        <v>73.793103448275872</v>
      </c>
      <c r="F67" s="3" t="s">
        <v>18</v>
      </c>
      <c r="G67" s="3"/>
      <c r="H67" s="3">
        <v>90.3</v>
      </c>
      <c r="I67" s="3">
        <v>6.9</v>
      </c>
    </row>
    <row r="68" spans="1:9" x14ac:dyDescent="0.25">
      <c r="B68" s="29">
        <v>1</v>
      </c>
      <c r="C68" s="8">
        <v>17</v>
      </c>
      <c r="D68" s="9">
        <f>(C68/C74)*100</f>
        <v>11.724137931034482</v>
      </c>
      <c r="E68" s="2">
        <f>D68+E67</f>
        <v>85.517241379310349</v>
      </c>
      <c r="F68" s="3"/>
      <c r="G68" s="3"/>
      <c r="H68" s="3"/>
      <c r="I68" s="3"/>
    </row>
    <row r="69" spans="1:9" x14ac:dyDescent="0.25">
      <c r="B69" s="29">
        <v>2</v>
      </c>
      <c r="C69" s="8">
        <v>5</v>
      </c>
      <c r="D69" s="9">
        <f>(C69/C74)*100</f>
        <v>3.4482758620689653</v>
      </c>
      <c r="E69" s="2">
        <f t="shared" ref="E69:E73" si="7">D69+E68</f>
        <v>88.965517241379317</v>
      </c>
      <c r="F69" s="3"/>
      <c r="G69" s="3"/>
      <c r="H69" s="3"/>
      <c r="I69" s="3"/>
    </row>
    <row r="70" spans="1:9" x14ac:dyDescent="0.25">
      <c r="B70" s="29">
        <v>4</v>
      </c>
      <c r="C70" s="8">
        <v>2</v>
      </c>
      <c r="D70" s="9">
        <f>(C70/C74)*100</f>
        <v>1.3793103448275863</v>
      </c>
      <c r="E70" s="4">
        <f t="shared" si="7"/>
        <v>90.344827586206904</v>
      </c>
      <c r="F70" s="3"/>
      <c r="G70" s="3">
        <v>4</v>
      </c>
      <c r="H70" s="3"/>
      <c r="I70" s="3"/>
    </row>
    <row r="71" spans="1:9" x14ac:dyDescent="0.25">
      <c r="B71" s="32">
        <v>8</v>
      </c>
      <c r="C71" s="16">
        <v>4</v>
      </c>
      <c r="D71" s="17">
        <f>(C71/C74)*100</f>
        <v>2.7586206896551726</v>
      </c>
      <c r="E71" s="4">
        <f t="shared" si="7"/>
        <v>93.103448275862078</v>
      </c>
      <c r="F71" s="3"/>
      <c r="G71" s="3"/>
      <c r="H71" s="3"/>
      <c r="I71" s="3"/>
    </row>
    <row r="72" spans="1:9" x14ac:dyDescent="0.25">
      <c r="B72" s="31">
        <v>16</v>
      </c>
      <c r="C72" s="14">
        <v>2</v>
      </c>
      <c r="D72" s="15">
        <f>(C72/C74)*100</f>
        <v>1.3793103448275863</v>
      </c>
      <c r="E72" s="4">
        <f t="shared" si="7"/>
        <v>94.482758620689665</v>
      </c>
    </row>
    <row r="73" spans="1:9" x14ac:dyDescent="0.25">
      <c r="B73" s="31" t="s">
        <v>24</v>
      </c>
      <c r="C73" s="14">
        <v>8</v>
      </c>
      <c r="D73" s="15">
        <f>(C73/C74)*100</f>
        <v>5.5172413793103452</v>
      </c>
      <c r="E73" s="4">
        <f t="shared" si="7"/>
        <v>100.00000000000001</v>
      </c>
    </row>
    <row r="74" spans="1:9" x14ac:dyDescent="0.25">
      <c r="B74" t="s">
        <v>7</v>
      </c>
      <c r="C74">
        <v>145</v>
      </c>
      <c r="D74" s="2">
        <v>100</v>
      </c>
      <c r="E74" s="2"/>
    </row>
    <row r="75" spans="1:9" x14ac:dyDescent="0.25">
      <c r="A75" t="s">
        <v>27</v>
      </c>
      <c r="B75" s="34" t="s">
        <v>57</v>
      </c>
      <c r="C75" t="s">
        <v>9</v>
      </c>
      <c r="D75" t="s">
        <v>10</v>
      </c>
      <c r="E75" t="s">
        <v>39</v>
      </c>
      <c r="F75" s="1" t="s">
        <v>1</v>
      </c>
      <c r="G75" s="1" t="s">
        <v>2</v>
      </c>
      <c r="H75" s="1" t="s">
        <v>3</v>
      </c>
      <c r="I75" s="1" t="s">
        <v>4</v>
      </c>
    </row>
    <row r="76" spans="1:9" x14ac:dyDescent="0.25">
      <c r="B76" s="8" t="s">
        <v>21</v>
      </c>
      <c r="C76" s="8">
        <v>122</v>
      </c>
      <c r="D76" s="9">
        <f>(C76/C82)*100</f>
        <v>84.137931034482762</v>
      </c>
      <c r="E76" s="2">
        <f>D76</f>
        <v>84.137931034482762</v>
      </c>
      <c r="F76" s="3" t="s">
        <v>13</v>
      </c>
      <c r="G76" s="3"/>
      <c r="H76" s="3">
        <v>86.9</v>
      </c>
      <c r="I76" s="3">
        <v>12.4</v>
      </c>
    </row>
    <row r="77" spans="1:9" x14ac:dyDescent="0.25">
      <c r="B77" s="8">
        <v>4</v>
      </c>
      <c r="C77" s="8">
        <v>4</v>
      </c>
      <c r="D77" s="9">
        <f>(C77/C82)*100</f>
        <v>2.7586206896551726</v>
      </c>
      <c r="E77" s="2">
        <f>D77+E76</f>
        <v>86.896551724137936</v>
      </c>
      <c r="F77" s="3"/>
      <c r="G77" s="3"/>
      <c r="H77" s="3"/>
      <c r="I77" s="3"/>
    </row>
    <row r="78" spans="1:9" x14ac:dyDescent="0.25">
      <c r="B78" s="16">
        <v>8</v>
      </c>
      <c r="C78" s="16">
        <v>1</v>
      </c>
      <c r="D78" s="17">
        <f>(C78/C82)*100</f>
        <v>0.68965517241379315</v>
      </c>
      <c r="E78" s="2">
        <f t="shared" ref="E78:E81" si="8">D78+E77</f>
        <v>87.58620689655173</v>
      </c>
      <c r="F78" s="3"/>
      <c r="G78" s="3"/>
      <c r="H78" s="3"/>
      <c r="I78" s="3"/>
    </row>
    <row r="79" spans="1:9" x14ac:dyDescent="0.25">
      <c r="B79" s="12">
        <v>16</v>
      </c>
      <c r="C79" s="12">
        <v>0</v>
      </c>
      <c r="D79" s="13">
        <f>(C79/C82)*100</f>
        <v>0</v>
      </c>
      <c r="E79" s="4">
        <f t="shared" si="8"/>
        <v>87.58620689655173</v>
      </c>
      <c r="F79" s="3"/>
      <c r="G79" s="3"/>
      <c r="H79" s="3"/>
      <c r="I79" s="3"/>
    </row>
    <row r="80" spans="1:9" x14ac:dyDescent="0.25">
      <c r="B80" s="12">
        <v>32</v>
      </c>
      <c r="C80" s="12">
        <v>5</v>
      </c>
      <c r="D80" s="13">
        <f>(C80/C82)*100</f>
        <v>3.4482758620689653</v>
      </c>
      <c r="E80" s="4">
        <f t="shared" si="8"/>
        <v>91.034482758620697</v>
      </c>
      <c r="F80" s="3"/>
      <c r="G80" s="3">
        <v>32</v>
      </c>
      <c r="H80" s="3"/>
      <c r="I80" s="3"/>
    </row>
    <row r="81" spans="1:9" x14ac:dyDescent="0.25">
      <c r="B81" s="14" t="s">
        <v>6</v>
      </c>
      <c r="C81" s="14">
        <v>13</v>
      </c>
      <c r="D81" s="15">
        <f>(C81/C82)*100</f>
        <v>8.9655172413793096</v>
      </c>
      <c r="E81" s="4">
        <f t="shared" si="8"/>
        <v>100</v>
      </c>
    </row>
    <row r="82" spans="1:9" x14ac:dyDescent="0.25">
      <c r="B82" t="s">
        <v>7</v>
      </c>
      <c r="C82">
        <v>145</v>
      </c>
      <c r="D82" s="2">
        <v>100</v>
      </c>
      <c r="E82" s="2"/>
    </row>
    <row r="83" spans="1:9" x14ac:dyDescent="0.25">
      <c r="A83" t="s">
        <v>28</v>
      </c>
      <c r="B83" s="34" t="s">
        <v>57</v>
      </c>
      <c r="C83" t="s">
        <v>9</v>
      </c>
      <c r="D83" t="s">
        <v>10</v>
      </c>
      <c r="E83" t="s">
        <v>39</v>
      </c>
      <c r="F83" s="1" t="s">
        <v>1</v>
      </c>
      <c r="G83" s="1" t="s">
        <v>2</v>
      </c>
      <c r="H83" s="1" t="s">
        <v>3</v>
      </c>
      <c r="I83" s="1" t="s">
        <v>4</v>
      </c>
    </row>
    <row r="84" spans="1:9" x14ac:dyDescent="0.25">
      <c r="B84" s="29" t="s">
        <v>29</v>
      </c>
      <c r="C84" s="8">
        <v>60</v>
      </c>
      <c r="D84" s="9">
        <f>(C84/C90)*100</f>
        <v>41.379310344827587</v>
      </c>
      <c r="E84" s="2">
        <f>D84</f>
        <v>41.379310344827587</v>
      </c>
      <c r="F84" s="3"/>
      <c r="G84" s="3"/>
      <c r="H84" s="3">
        <v>41.4</v>
      </c>
      <c r="I84" s="3">
        <v>58.6</v>
      </c>
    </row>
    <row r="85" spans="1:9" x14ac:dyDescent="0.25">
      <c r="B85" s="29">
        <v>128</v>
      </c>
      <c r="C85" s="8">
        <v>0</v>
      </c>
      <c r="D85" s="9">
        <f>(C85/C90)*100</f>
        <v>0</v>
      </c>
      <c r="E85" s="2">
        <f>D85+E84</f>
        <v>41.379310344827587</v>
      </c>
      <c r="F85" s="3"/>
      <c r="G85" s="3"/>
      <c r="H85" s="3"/>
      <c r="I85" s="3"/>
    </row>
    <row r="86" spans="1:9" x14ac:dyDescent="0.25">
      <c r="B86" s="29">
        <v>256</v>
      </c>
      <c r="C86" s="8">
        <v>0</v>
      </c>
      <c r="D86" s="9">
        <f>(C86/C90)*100</f>
        <v>0</v>
      </c>
      <c r="E86" s="2">
        <f t="shared" ref="E86:E89" si="9">D86+E85</f>
        <v>41.379310344827587</v>
      </c>
      <c r="F86" s="3"/>
      <c r="G86" s="3"/>
      <c r="H86" s="3"/>
      <c r="I86" s="3"/>
    </row>
    <row r="87" spans="1:9" x14ac:dyDescent="0.25">
      <c r="B87" s="30">
        <v>512</v>
      </c>
      <c r="C87" s="12">
        <v>0</v>
      </c>
      <c r="D87" s="13">
        <f>(C87/C90)*100</f>
        <v>0</v>
      </c>
      <c r="E87" s="4">
        <f t="shared" si="9"/>
        <v>41.379310344827587</v>
      </c>
      <c r="F87" s="3"/>
      <c r="G87" s="3"/>
      <c r="H87" s="3"/>
      <c r="I87" s="3"/>
    </row>
    <row r="88" spans="1:9" x14ac:dyDescent="0.25">
      <c r="B88" s="30">
        <v>1024</v>
      </c>
      <c r="C88" s="12">
        <v>0</v>
      </c>
      <c r="D88" s="13">
        <f>(C88/C90)*100</f>
        <v>0</v>
      </c>
      <c r="E88" s="4">
        <f t="shared" si="9"/>
        <v>41.379310344827587</v>
      </c>
      <c r="F88" s="3"/>
      <c r="G88" s="3"/>
      <c r="H88" s="3"/>
      <c r="I88" s="3"/>
    </row>
    <row r="89" spans="1:9" x14ac:dyDescent="0.25">
      <c r="B89" s="31" t="s">
        <v>30</v>
      </c>
      <c r="C89" s="14">
        <v>85</v>
      </c>
      <c r="D89" s="15">
        <f>(C89/C90)*100</f>
        <v>58.620689655172406</v>
      </c>
      <c r="E89" s="4">
        <f t="shared" si="9"/>
        <v>100</v>
      </c>
      <c r="F89" t="s">
        <v>30</v>
      </c>
      <c r="G89" t="s">
        <v>30</v>
      </c>
    </row>
    <row r="90" spans="1:9" x14ac:dyDescent="0.25">
      <c r="B90" t="s">
        <v>7</v>
      </c>
      <c r="C90">
        <v>145</v>
      </c>
      <c r="D90" s="2">
        <v>100</v>
      </c>
      <c r="E90" s="2"/>
    </row>
    <row r="91" spans="1:9" x14ac:dyDescent="0.25">
      <c r="A91" t="s">
        <v>31</v>
      </c>
      <c r="B91" s="34" t="s">
        <v>57</v>
      </c>
      <c r="C91" t="s">
        <v>9</v>
      </c>
      <c r="D91" t="s">
        <v>10</v>
      </c>
      <c r="E91" t="s">
        <v>39</v>
      </c>
      <c r="F91" s="1" t="s">
        <v>1</v>
      </c>
      <c r="G91" s="1" t="s">
        <v>2</v>
      </c>
      <c r="H91" s="1" t="s">
        <v>3</v>
      </c>
      <c r="I91" s="1" t="s">
        <v>4</v>
      </c>
    </row>
    <row r="92" spans="1:9" x14ac:dyDescent="0.25">
      <c r="B92" s="29" t="s">
        <v>32</v>
      </c>
      <c r="C92" s="8">
        <v>51</v>
      </c>
      <c r="D92" s="9">
        <f>(C92/C98)*100</f>
        <v>35.172413793103445</v>
      </c>
      <c r="E92" s="2">
        <f>D92</f>
        <v>35.172413793103445</v>
      </c>
      <c r="F92" s="3"/>
      <c r="G92" s="3"/>
      <c r="H92" s="3">
        <v>54.5</v>
      </c>
      <c r="I92" s="3">
        <v>45.5</v>
      </c>
    </row>
    <row r="93" spans="1:9" x14ac:dyDescent="0.25">
      <c r="B93" s="29">
        <v>32</v>
      </c>
      <c r="C93" s="8">
        <v>18</v>
      </c>
      <c r="D93" s="9">
        <f>(C93/C98)*100</f>
        <v>12.413793103448276</v>
      </c>
      <c r="E93" s="2">
        <f>D93+E92</f>
        <v>47.586206896551722</v>
      </c>
      <c r="F93" s="3"/>
      <c r="G93" s="3"/>
      <c r="H93" s="3"/>
      <c r="I93" s="3"/>
    </row>
    <row r="94" spans="1:9" x14ac:dyDescent="0.25">
      <c r="B94" s="29">
        <v>64</v>
      </c>
      <c r="C94" s="8">
        <v>10</v>
      </c>
      <c r="D94" s="9">
        <f>(C94/C98)*100</f>
        <v>6.8965517241379306</v>
      </c>
      <c r="E94" s="2">
        <f t="shared" ref="E94:E97" si="10">D94+E93</f>
        <v>54.482758620689651</v>
      </c>
      <c r="F94" s="3">
        <v>64</v>
      </c>
      <c r="G94" s="3"/>
      <c r="H94" s="3"/>
      <c r="I94" s="3"/>
    </row>
    <row r="95" spans="1:9" x14ac:dyDescent="0.25">
      <c r="B95" s="30">
        <v>128</v>
      </c>
      <c r="C95" s="12">
        <v>14</v>
      </c>
      <c r="D95" s="13">
        <f>(C95/C98)*100</f>
        <v>9.6551724137931032</v>
      </c>
      <c r="E95" s="4">
        <f t="shared" si="10"/>
        <v>64.137931034482762</v>
      </c>
      <c r="F95" s="3"/>
      <c r="G95" s="3"/>
      <c r="H95" s="3"/>
      <c r="I95" s="3"/>
    </row>
    <row r="96" spans="1:9" x14ac:dyDescent="0.25">
      <c r="B96" s="30">
        <v>256</v>
      </c>
      <c r="C96" s="12">
        <v>10</v>
      </c>
      <c r="D96" s="13">
        <f>(C96/C98)*100</f>
        <v>6.8965517241379306</v>
      </c>
      <c r="E96" s="4">
        <f t="shared" si="10"/>
        <v>71.034482758620697</v>
      </c>
      <c r="F96" s="3"/>
      <c r="G96" s="3"/>
      <c r="H96" s="3"/>
      <c r="I96" s="3"/>
    </row>
    <row r="97" spans="1:9" x14ac:dyDescent="0.25">
      <c r="B97" s="31" t="s">
        <v>33</v>
      </c>
      <c r="C97" s="14">
        <v>42</v>
      </c>
      <c r="D97" s="15">
        <f>(C97/C98)*100</f>
        <v>28.965517241379313</v>
      </c>
      <c r="E97" s="4">
        <f t="shared" si="10"/>
        <v>100.00000000000001</v>
      </c>
      <c r="G97" t="s">
        <v>33</v>
      </c>
    </row>
    <row r="98" spans="1:9" x14ac:dyDescent="0.25">
      <c r="B98" t="s">
        <v>7</v>
      </c>
      <c r="C98">
        <v>145</v>
      </c>
      <c r="D98" s="2">
        <v>100</v>
      </c>
      <c r="E98" s="2"/>
    </row>
    <row r="99" spans="1:9" x14ac:dyDescent="0.25">
      <c r="A99" t="s">
        <v>34</v>
      </c>
      <c r="B99" s="34" t="s">
        <v>57</v>
      </c>
      <c r="C99" t="s">
        <v>9</v>
      </c>
      <c r="D99" t="s">
        <v>10</v>
      </c>
      <c r="E99" t="s">
        <v>39</v>
      </c>
      <c r="F99" s="1" t="s">
        <v>1</v>
      </c>
      <c r="G99" s="1" t="s">
        <v>2</v>
      </c>
      <c r="H99" s="1" t="s">
        <v>3</v>
      </c>
      <c r="I99" s="1" t="s">
        <v>4</v>
      </c>
    </row>
    <row r="100" spans="1:9" x14ac:dyDescent="0.25">
      <c r="B100" s="29" t="s">
        <v>35</v>
      </c>
      <c r="C100" s="8">
        <v>45</v>
      </c>
      <c r="D100" s="9">
        <f>(C100/C106)*100</f>
        <v>31.03448275862069</v>
      </c>
      <c r="E100" s="2">
        <f>D100</f>
        <v>31.03448275862069</v>
      </c>
      <c r="F100" s="3"/>
      <c r="G100" s="3"/>
      <c r="H100" s="3">
        <v>31</v>
      </c>
      <c r="I100" s="3">
        <v>66.2</v>
      </c>
    </row>
    <row r="101" spans="1:9" x14ac:dyDescent="0.25">
      <c r="B101" s="32">
        <v>16</v>
      </c>
      <c r="C101" s="16">
        <v>4</v>
      </c>
      <c r="D101" s="17">
        <f>(C101/C106)*100</f>
        <v>2.7586206896551726</v>
      </c>
      <c r="E101" s="2">
        <f>D101+E100</f>
        <v>33.793103448275865</v>
      </c>
      <c r="F101" s="3"/>
      <c r="G101" s="3"/>
      <c r="H101" s="3"/>
      <c r="I101" s="3"/>
    </row>
    <row r="102" spans="1:9" x14ac:dyDescent="0.25">
      <c r="B102" s="30">
        <v>32</v>
      </c>
      <c r="C102" s="12">
        <v>6</v>
      </c>
      <c r="D102" s="13">
        <f>(C102/C106)*100</f>
        <v>4.1379310344827589</v>
      </c>
      <c r="E102" s="2">
        <f t="shared" ref="E102:E105" si="11">D102+E101</f>
        <v>37.931034482758626</v>
      </c>
      <c r="F102" s="3"/>
      <c r="G102" s="3"/>
      <c r="H102" s="3"/>
      <c r="I102" s="3"/>
    </row>
    <row r="103" spans="1:9" x14ac:dyDescent="0.25">
      <c r="B103" s="30">
        <v>64</v>
      </c>
      <c r="C103" s="12">
        <v>10</v>
      </c>
      <c r="D103" s="13">
        <f>(C103/C106)*100</f>
        <v>6.8965517241379306</v>
      </c>
      <c r="E103" s="4">
        <f t="shared" si="11"/>
        <v>44.827586206896555</v>
      </c>
      <c r="F103" s="3"/>
      <c r="G103" s="3"/>
      <c r="H103" s="3"/>
      <c r="I103" s="3"/>
    </row>
    <row r="104" spans="1:9" x14ac:dyDescent="0.25">
      <c r="B104" s="30">
        <v>128</v>
      </c>
      <c r="C104" s="12">
        <v>19</v>
      </c>
      <c r="D104" s="13">
        <f>(C104/C106)*100</f>
        <v>13.103448275862069</v>
      </c>
      <c r="E104" s="4">
        <f t="shared" si="11"/>
        <v>57.931034482758626</v>
      </c>
      <c r="F104" s="3">
        <v>128</v>
      </c>
      <c r="G104" s="3"/>
      <c r="H104" s="3"/>
      <c r="I104" s="3"/>
    </row>
    <row r="105" spans="1:9" x14ac:dyDescent="0.25">
      <c r="B105" s="31" t="s">
        <v>36</v>
      </c>
      <c r="C105" s="14">
        <v>61</v>
      </c>
      <c r="D105" s="15">
        <f>(C105/C106)*100</f>
        <v>42.068965517241381</v>
      </c>
      <c r="E105" s="4">
        <f t="shared" si="11"/>
        <v>100</v>
      </c>
      <c r="G105" t="s">
        <v>36</v>
      </c>
    </row>
    <row r="106" spans="1:9" x14ac:dyDescent="0.25">
      <c r="B106" t="s">
        <v>7</v>
      </c>
      <c r="C106">
        <v>145</v>
      </c>
      <c r="D106" s="2">
        <v>100</v>
      </c>
      <c r="E106" s="2"/>
    </row>
    <row r="107" spans="1:9" x14ac:dyDescent="0.25">
      <c r="A107" t="s">
        <v>37</v>
      </c>
      <c r="B107" s="34" t="s">
        <v>57</v>
      </c>
      <c r="C107" t="s">
        <v>9</v>
      </c>
      <c r="D107" t="s">
        <v>10</v>
      </c>
      <c r="E107" t="s">
        <v>39</v>
      </c>
      <c r="F107" s="1" t="s">
        <v>1</v>
      </c>
      <c r="G107" s="1" t="s">
        <v>2</v>
      </c>
      <c r="H107" s="1" t="s">
        <v>3</v>
      </c>
      <c r="I107" s="1" t="s">
        <v>4</v>
      </c>
    </row>
    <row r="108" spans="1:9" x14ac:dyDescent="0.25">
      <c r="B108" s="29" t="s">
        <v>21</v>
      </c>
      <c r="C108" s="8">
        <v>60</v>
      </c>
      <c r="D108" s="9">
        <f>(C108/C114)*100</f>
        <v>41.379310344827587</v>
      </c>
      <c r="E108" s="2">
        <f>D108</f>
        <v>41.379310344827587</v>
      </c>
      <c r="F108" s="3"/>
      <c r="G108" s="3"/>
      <c r="H108" s="3">
        <v>41.4</v>
      </c>
      <c r="I108" s="3">
        <v>57.9</v>
      </c>
    </row>
    <row r="109" spans="1:9" x14ac:dyDescent="0.25">
      <c r="B109" s="29">
        <v>4</v>
      </c>
      <c r="C109" s="8">
        <v>0</v>
      </c>
      <c r="D109" s="9">
        <f>(C109/C114)*100</f>
        <v>0</v>
      </c>
      <c r="E109" s="2">
        <f>D109+E108</f>
        <v>41.379310344827587</v>
      </c>
      <c r="F109" s="3"/>
      <c r="G109" s="3"/>
      <c r="H109" s="3"/>
      <c r="I109" s="3"/>
    </row>
    <row r="110" spans="1:9" x14ac:dyDescent="0.25">
      <c r="B110" s="32">
        <v>8</v>
      </c>
      <c r="C110" s="16">
        <v>1</v>
      </c>
      <c r="D110" s="17">
        <f>(C110/C114)*100</f>
        <v>0.68965517241379315</v>
      </c>
      <c r="E110" s="2">
        <f t="shared" ref="E110:E113" si="12">D110+E109</f>
        <v>42.068965517241381</v>
      </c>
      <c r="F110" s="3"/>
      <c r="G110" s="3"/>
      <c r="H110" s="3"/>
      <c r="I110" s="3"/>
    </row>
    <row r="111" spans="1:9" x14ac:dyDescent="0.25">
      <c r="B111" s="30">
        <v>16</v>
      </c>
      <c r="C111" s="12">
        <v>4</v>
      </c>
      <c r="D111" s="13">
        <f>(C111/C114)*100</f>
        <v>2.7586206896551726</v>
      </c>
      <c r="E111" s="4">
        <f t="shared" si="12"/>
        <v>44.827586206896555</v>
      </c>
      <c r="F111" s="3"/>
      <c r="G111" s="3"/>
      <c r="H111" s="3"/>
      <c r="I111" s="3"/>
    </row>
    <row r="112" spans="1:9" x14ac:dyDescent="0.25">
      <c r="B112" s="30">
        <v>32</v>
      </c>
      <c r="C112" s="12">
        <v>6</v>
      </c>
      <c r="D112" s="13">
        <f>(C112/C114)*100</f>
        <v>4.1379310344827589</v>
      </c>
      <c r="E112" s="4">
        <f t="shared" si="12"/>
        <v>48.965517241379317</v>
      </c>
      <c r="F112" s="3"/>
      <c r="G112" s="3"/>
      <c r="H112" s="3"/>
      <c r="I112" s="3"/>
    </row>
    <row r="113" spans="1:9" x14ac:dyDescent="0.25">
      <c r="B113" s="31" t="s">
        <v>6</v>
      </c>
      <c r="C113" s="14">
        <v>74</v>
      </c>
      <c r="D113" s="15">
        <f>(C113/C114)*100</f>
        <v>51.03448275862069</v>
      </c>
      <c r="E113" s="4">
        <f t="shared" si="12"/>
        <v>100</v>
      </c>
      <c r="F113" t="s">
        <v>6</v>
      </c>
      <c r="G113" t="s">
        <v>6</v>
      </c>
    </row>
    <row r="114" spans="1:9" x14ac:dyDescent="0.25">
      <c r="B114" t="s">
        <v>7</v>
      </c>
      <c r="C114">
        <v>145</v>
      </c>
      <c r="D114" s="2">
        <v>100</v>
      </c>
      <c r="E114" s="2"/>
    </row>
    <row r="115" spans="1:9" x14ac:dyDescent="0.25">
      <c r="A115" t="s">
        <v>38</v>
      </c>
      <c r="B115" s="34" t="s">
        <v>57</v>
      </c>
      <c r="C115" t="s">
        <v>9</v>
      </c>
      <c r="D115" t="s">
        <v>10</v>
      </c>
      <c r="E115" t="s">
        <v>39</v>
      </c>
      <c r="F115" s="1" t="s">
        <v>1</v>
      </c>
      <c r="G115" s="1" t="s">
        <v>2</v>
      </c>
      <c r="H115" s="1" t="s">
        <v>3</v>
      </c>
      <c r="I115" s="1" t="s">
        <v>4</v>
      </c>
    </row>
    <row r="116" spans="1:9" x14ac:dyDescent="0.25">
      <c r="B116" s="29" t="s">
        <v>5</v>
      </c>
      <c r="C116" s="8">
        <v>74</v>
      </c>
      <c r="D116" s="9">
        <f>(C116/C123)*100</f>
        <v>51.03448275862069</v>
      </c>
      <c r="E116" s="2">
        <f>D116</f>
        <v>51.03448275862069</v>
      </c>
      <c r="F116" s="3"/>
      <c r="G116" s="3"/>
      <c r="H116" s="3">
        <v>53.8</v>
      </c>
      <c r="I116" s="3">
        <v>46.2</v>
      </c>
    </row>
    <row r="117" spans="1:9" x14ac:dyDescent="0.25">
      <c r="B117" s="29">
        <v>2</v>
      </c>
      <c r="C117" s="8">
        <v>1</v>
      </c>
      <c r="D117" s="9">
        <f>(C117/C123)*100</f>
        <v>0.68965517241379315</v>
      </c>
      <c r="E117" s="2">
        <f>D117+E116</f>
        <v>51.724137931034484</v>
      </c>
      <c r="F117" s="3"/>
      <c r="G117" s="3"/>
      <c r="H117" s="3"/>
      <c r="I117" s="3"/>
    </row>
    <row r="118" spans="1:9" x14ac:dyDescent="0.25">
      <c r="B118" s="29">
        <v>4</v>
      </c>
      <c r="C118" s="8">
        <v>1</v>
      </c>
      <c r="D118" s="9">
        <f>(C118/C123)*100</f>
        <v>0.68965517241379315</v>
      </c>
      <c r="E118" s="2">
        <f t="shared" ref="E118:E122" si="13">D118+E117</f>
        <v>52.413793103448278</v>
      </c>
      <c r="F118" s="3"/>
      <c r="G118" s="3"/>
      <c r="H118" s="3"/>
      <c r="I118" s="3"/>
    </row>
    <row r="119" spans="1:9" x14ac:dyDescent="0.25">
      <c r="B119" s="29">
        <v>8</v>
      </c>
      <c r="C119" s="8">
        <v>2</v>
      </c>
      <c r="D119" s="9">
        <f>(C119/C123)*100</f>
        <v>1.3793103448275863</v>
      </c>
      <c r="E119" s="4">
        <f t="shared" si="13"/>
        <v>53.793103448275865</v>
      </c>
      <c r="F119" s="3"/>
      <c r="G119" s="3"/>
      <c r="H119" s="3"/>
      <c r="I119" s="3"/>
    </row>
    <row r="120" spans="1:9" x14ac:dyDescent="0.25">
      <c r="B120" s="30">
        <v>16</v>
      </c>
      <c r="C120" s="12">
        <v>0</v>
      </c>
      <c r="D120" s="13">
        <f>(C120/C123)*100</f>
        <v>0</v>
      </c>
      <c r="E120" s="4">
        <f t="shared" si="13"/>
        <v>53.793103448275865</v>
      </c>
      <c r="F120" s="3"/>
      <c r="G120" s="3"/>
      <c r="H120" s="3"/>
      <c r="I120" s="3"/>
    </row>
    <row r="121" spans="1:9" x14ac:dyDescent="0.25">
      <c r="B121" s="30">
        <v>32</v>
      </c>
      <c r="C121" s="12">
        <v>0</v>
      </c>
      <c r="D121" s="13">
        <f>(C121/C123)*100</f>
        <v>0</v>
      </c>
      <c r="E121" s="4">
        <f t="shared" si="13"/>
        <v>53.793103448275865</v>
      </c>
      <c r="F121">
        <v>32</v>
      </c>
    </row>
    <row r="122" spans="1:9" x14ac:dyDescent="0.25">
      <c r="B122" s="31" t="s">
        <v>6</v>
      </c>
      <c r="C122" s="14">
        <v>67</v>
      </c>
      <c r="D122" s="15">
        <f>(C122/C123)*100</f>
        <v>46.206896551724135</v>
      </c>
      <c r="E122" s="4">
        <f t="shared" si="13"/>
        <v>100</v>
      </c>
      <c r="G122" t="s">
        <v>6</v>
      </c>
    </row>
    <row r="123" spans="1:9" x14ac:dyDescent="0.25">
      <c r="B123" t="s">
        <v>7</v>
      </c>
      <c r="C123">
        <v>145</v>
      </c>
      <c r="D123" s="2">
        <v>100</v>
      </c>
      <c r="E123" s="2"/>
    </row>
  </sheetData>
  <sheetProtection algorithmName="SHA-512" hashValue="5rABFr9k2+JO88QVKLmkeV6JXwNsp45JaQzjRHDpcaHz76M5iR3MGJXlrFOnvN4Hlbk8p9UEnOg7VkD5fVR+Cw==" saltValue="5QOv/HbqDR10OEgbGz1di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ignoredErrors>
    <ignoredError sqref="L3 L7:L8 L10 L14:L15" twoDigitTextYear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workbookViewId="0">
      <selection activeCell="L8" sqref="L8"/>
    </sheetView>
  </sheetViews>
  <sheetFormatPr defaultRowHeight="15" x14ac:dyDescent="0.25"/>
  <cols>
    <col min="1" max="1" width="18.28515625" customWidth="1"/>
    <col min="2" max="2" width="16.85546875" bestFit="1" customWidth="1"/>
    <col min="3" max="3" width="5.7109375" bestFit="1" customWidth="1"/>
    <col min="4" max="4" width="9.7109375" bestFit="1" customWidth="1"/>
    <col min="5" max="5" width="12.5703125" bestFit="1" customWidth="1"/>
    <col min="6" max="6" width="10.42578125" bestFit="1" customWidth="1"/>
    <col min="7" max="7" width="6.5703125" bestFit="1" customWidth="1"/>
    <col min="8" max="8" width="11.85546875" bestFit="1" customWidth="1"/>
    <col min="9" max="9" width="12" bestFit="1" customWidth="1"/>
    <col min="10" max="10" width="11.42578125" customWidth="1"/>
    <col min="11" max="11" width="32.28515625" bestFit="1" customWidth="1"/>
    <col min="12" max="12" width="19.42578125" bestFit="1" customWidth="1"/>
    <col min="13" max="13" width="17.28515625" bestFit="1" customWidth="1"/>
    <col min="14" max="15" width="6.5703125" bestFit="1" customWidth="1"/>
    <col min="16" max="16" width="11.85546875" bestFit="1" customWidth="1"/>
    <col min="17" max="17" width="12" bestFit="1" customWidth="1"/>
  </cols>
  <sheetData>
    <row r="1" spans="1:17" x14ac:dyDescent="0.25">
      <c r="A1" s="41" t="s">
        <v>92</v>
      </c>
      <c r="E1" t="s">
        <v>79</v>
      </c>
      <c r="F1" s="42">
        <v>43409</v>
      </c>
      <c r="K1" s="43" t="s">
        <v>77</v>
      </c>
      <c r="L1" s="43" t="s">
        <v>81</v>
      </c>
      <c r="M1" s="43" t="s">
        <v>82</v>
      </c>
      <c r="N1" s="43" t="s">
        <v>1</v>
      </c>
      <c r="O1" s="43" t="s">
        <v>2</v>
      </c>
      <c r="P1" s="43" t="s">
        <v>3</v>
      </c>
      <c r="Q1" s="43" t="s">
        <v>4</v>
      </c>
    </row>
    <row r="2" spans="1:17" x14ac:dyDescent="0.25">
      <c r="A2" s="41"/>
      <c r="B2" s="48" t="s">
        <v>105</v>
      </c>
      <c r="F2" s="42"/>
      <c r="K2" s="43" t="s">
        <v>40</v>
      </c>
      <c r="L2" s="45" t="s">
        <v>66</v>
      </c>
      <c r="M2" s="46" t="s">
        <v>63</v>
      </c>
      <c r="N2" s="46">
        <v>2</v>
      </c>
      <c r="O2" s="46">
        <v>8</v>
      </c>
      <c r="P2" s="46">
        <f>H6</f>
        <v>89.2</v>
      </c>
      <c r="Q2" s="46">
        <f>I6</f>
        <v>10.8</v>
      </c>
    </row>
    <row r="3" spans="1:17" x14ac:dyDescent="0.25">
      <c r="A3" s="41"/>
      <c r="B3" s="49" t="s">
        <v>106</v>
      </c>
      <c r="F3" s="42"/>
      <c r="K3" s="43" t="s">
        <v>14</v>
      </c>
      <c r="L3" s="45" t="s">
        <v>83</v>
      </c>
      <c r="M3" s="46" t="s">
        <v>65</v>
      </c>
      <c r="N3" s="46">
        <v>0.5</v>
      </c>
      <c r="O3" s="46">
        <v>1</v>
      </c>
      <c r="P3" s="46">
        <f>H16</f>
        <v>93.8</v>
      </c>
      <c r="Q3" s="46">
        <f>I16</f>
        <v>1.5</v>
      </c>
    </row>
    <row r="4" spans="1:17" x14ac:dyDescent="0.25">
      <c r="A4" s="41"/>
      <c r="B4" s="50" t="s">
        <v>107</v>
      </c>
      <c r="F4" s="42"/>
      <c r="K4" s="43" t="s">
        <v>42</v>
      </c>
      <c r="L4" s="45" t="s">
        <v>84</v>
      </c>
      <c r="M4" s="46" t="s">
        <v>85</v>
      </c>
      <c r="N4" s="46" t="s">
        <v>43</v>
      </c>
      <c r="O4" s="46" t="s">
        <v>24</v>
      </c>
      <c r="P4" s="46">
        <f>H26</f>
        <v>53.8</v>
      </c>
      <c r="Q4" s="46">
        <f>I26</f>
        <v>46.2</v>
      </c>
    </row>
    <row r="5" spans="1:17" x14ac:dyDescent="0.25">
      <c r="A5" t="s">
        <v>40</v>
      </c>
      <c r="B5" s="34" t="s">
        <v>57</v>
      </c>
      <c r="C5" t="s">
        <v>9</v>
      </c>
      <c r="D5" t="s">
        <v>10</v>
      </c>
      <c r="E5" t="s">
        <v>39</v>
      </c>
      <c r="F5" t="s">
        <v>1</v>
      </c>
      <c r="G5" t="s">
        <v>2</v>
      </c>
      <c r="H5" s="1" t="s">
        <v>3</v>
      </c>
      <c r="I5" s="1" t="s">
        <v>4</v>
      </c>
      <c r="K5" s="43" t="s">
        <v>20</v>
      </c>
      <c r="L5" s="45" t="s">
        <v>91</v>
      </c>
      <c r="M5" s="46" t="s">
        <v>59</v>
      </c>
      <c r="N5" s="46">
        <v>2</v>
      </c>
      <c r="O5" s="46">
        <v>2</v>
      </c>
      <c r="P5" s="46">
        <f>H36</f>
        <v>100</v>
      </c>
      <c r="Q5" s="46">
        <f>I36</f>
        <v>0</v>
      </c>
    </row>
    <row r="6" spans="1:17" x14ac:dyDescent="0.25">
      <c r="B6" s="36" t="s">
        <v>18</v>
      </c>
      <c r="C6" s="20">
        <v>8</v>
      </c>
      <c r="D6" s="7">
        <f>(C6/C14)*100</f>
        <v>12.307692307692308</v>
      </c>
      <c r="E6" s="2">
        <f>D6</f>
        <v>12.307692307692308</v>
      </c>
      <c r="F6" s="1"/>
      <c r="G6" s="3"/>
      <c r="H6" s="3">
        <v>89.2</v>
      </c>
      <c r="I6" s="3">
        <v>10.8</v>
      </c>
      <c r="K6" s="43" t="s">
        <v>45</v>
      </c>
      <c r="L6" s="45" t="s">
        <v>86</v>
      </c>
      <c r="M6" s="46" t="s">
        <v>65</v>
      </c>
      <c r="N6" s="46" t="s">
        <v>46</v>
      </c>
      <c r="O6" s="46" t="s">
        <v>46</v>
      </c>
      <c r="P6" s="46">
        <f>H46</f>
        <v>96.9</v>
      </c>
      <c r="Q6" s="46">
        <f>I46</f>
        <v>0</v>
      </c>
    </row>
    <row r="7" spans="1:17" x14ac:dyDescent="0.25">
      <c r="B7" s="38">
        <v>1</v>
      </c>
      <c r="C7" s="6">
        <v>18</v>
      </c>
      <c r="D7" s="7">
        <f>(C7/C14)*100</f>
        <v>27.692307692307693</v>
      </c>
      <c r="E7" s="2">
        <f>E6+D7</f>
        <v>40</v>
      </c>
      <c r="F7" s="3"/>
      <c r="G7" s="3"/>
      <c r="H7" s="3"/>
      <c r="I7" s="3"/>
      <c r="K7" s="43" t="s">
        <v>31</v>
      </c>
      <c r="L7" s="45" t="s">
        <v>69</v>
      </c>
      <c r="M7" s="46" t="s">
        <v>70</v>
      </c>
      <c r="N7" s="46" t="s">
        <v>47</v>
      </c>
      <c r="O7" s="46" t="s">
        <v>33</v>
      </c>
      <c r="P7" s="46">
        <f>H58</f>
        <v>84.6</v>
      </c>
      <c r="Q7" s="46">
        <f>I58</f>
        <v>15.4</v>
      </c>
    </row>
    <row r="8" spans="1:17" x14ac:dyDescent="0.25">
      <c r="B8" s="29">
        <v>2</v>
      </c>
      <c r="C8" s="8">
        <v>18</v>
      </c>
      <c r="D8" s="9">
        <f>(C8/C14)*100</f>
        <v>27.692307692307693</v>
      </c>
      <c r="E8" s="2">
        <f t="shared" ref="E8:E13" si="0">E7+D8</f>
        <v>67.692307692307693</v>
      </c>
      <c r="F8" s="3">
        <v>2</v>
      </c>
      <c r="G8" s="3"/>
      <c r="H8" s="3"/>
      <c r="I8" s="3"/>
      <c r="K8" s="43" t="s">
        <v>34</v>
      </c>
      <c r="L8" s="45" t="s">
        <v>87</v>
      </c>
      <c r="M8" s="46" t="s">
        <v>59</v>
      </c>
      <c r="N8" s="46">
        <v>16</v>
      </c>
      <c r="O8" s="46" t="s">
        <v>22</v>
      </c>
      <c r="P8" s="46">
        <f>H66</f>
        <v>35.4</v>
      </c>
      <c r="Q8" s="46">
        <f>I66</f>
        <v>38.5</v>
      </c>
    </row>
    <row r="9" spans="1:17" x14ac:dyDescent="0.25">
      <c r="B9" s="29">
        <v>4</v>
      </c>
      <c r="C9" s="8">
        <v>14</v>
      </c>
      <c r="D9" s="9">
        <f>(C9/C14)*100</f>
        <v>21.53846153846154</v>
      </c>
      <c r="E9" s="2">
        <f t="shared" si="0"/>
        <v>89.230769230769226</v>
      </c>
      <c r="F9" s="3"/>
      <c r="G9" s="3"/>
      <c r="H9" s="3"/>
      <c r="I9" s="3"/>
      <c r="K9" s="43" t="s">
        <v>88</v>
      </c>
      <c r="L9" s="45" t="s">
        <v>89</v>
      </c>
      <c r="M9" s="46" t="s">
        <v>68</v>
      </c>
      <c r="N9" s="46" t="s">
        <v>49</v>
      </c>
      <c r="O9" s="46" t="s">
        <v>49</v>
      </c>
      <c r="P9" s="46">
        <f>H74</f>
        <v>30.8</v>
      </c>
      <c r="Q9" s="46">
        <f>I74</f>
        <v>69.2</v>
      </c>
    </row>
    <row r="10" spans="1:17" x14ac:dyDescent="0.25">
      <c r="B10" s="30">
        <v>8</v>
      </c>
      <c r="C10" s="12">
        <v>3</v>
      </c>
      <c r="D10" s="13">
        <f>(C10/C14)*100</f>
        <v>4.6153846153846159</v>
      </c>
      <c r="E10" s="2">
        <f t="shared" si="0"/>
        <v>93.84615384615384</v>
      </c>
      <c r="F10" s="3"/>
      <c r="G10" s="3">
        <v>8</v>
      </c>
      <c r="H10" s="3"/>
      <c r="I10" s="3"/>
      <c r="K10" s="43" t="s">
        <v>50</v>
      </c>
      <c r="L10" s="45" t="s">
        <v>84</v>
      </c>
      <c r="M10" s="46" t="s">
        <v>65</v>
      </c>
      <c r="N10" s="46" t="s">
        <v>43</v>
      </c>
      <c r="O10" s="46">
        <v>1</v>
      </c>
      <c r="P10" s="46">
        <f>H82</f>
        <v>96.9</v>
      </c>
      <c r="Q10" s="46">
        <f>I82</f>
        <v>3.1</v>
      </c>
    </row>
    <row r="11" spans="1:17" x14ac:dyDescent="0.25">
      <c r="B11" s="39">
        <v>16</v>
      </c>
      <c r="C11" s="10">
        <v>4</v>
      </c>
      <c r="D11" s="11">
        <f>(C11/C14)*100</f>
        <v>6.1538461538461542</v>
      </c>
      <c r="E11" s="2">
        <f t="shared" si="0"/>
        <v>100</v>
      </c>
      <c r="F11" s="3"/>
      <c r="G11" s="3"/>
      <c r="H11" s="3"/>
      <c r="I11" s="3"/>
      <c r="K11" s="43" t="s">
        <v>37</v>
      </c>
      <c r="L11" s="45" t="s">
        <v>66</v>
      </c>
      <c r="M11" s="46" t="s">
        <v>63</v>
      </c>
      <c r="N11" s="46">
        <v>4</v>
      </c>
      <c r="O11" s="46" t="s">
        <v>6</v>
      </c>
      <c r="P11" s="46">
        <f>H92</f>
        <v>40</v>
      </c>
      <c r="Q11" s="46">
        <f>I92</f>
        <v>47.7</v>
      </c>
    </row>
    <row r="12" spans="1:17" x14ac:dyDescent="0.25">
      <c r="B12" s="39">
        <v>32</v>
      </c>
      <c r="C12" s="10">
        <v>0</v>
      </c>
      <c r="D12" s="11">
        <f>(C12/C14)*100</f>
        <v>0</v>
      </c>
      <c r="E12" s="2">
        <f t="shared" si="0"/>
        <v>100</v>
      </c>
      <c r="F12" s="3"/>
      <c r="G12" s="3"/>
      <c r="H12" s="3"/>
      <c r="I12" s="3"/>
      <c r="K12" s="43" t="s">
        <v>51</v>
      </c>
      <c r="L12" s="45" t="s">
        <v>90</v>
      </c>
      <c r="M12" s="46" t="s">
        <v>59</v>
      </c>
      <c r="N12" s="46">
        <v>2</v>
      </c>
      <c r="O12" s="46">
        <v>32</v>
      </c>
      <c r="P12" s="46">
        <f>H102</f>
        <v>80</v>
      </c>
      <c r="Q12" s="46">
        <f>I102</f>
        <v>10.7</v>
      </c>
    </row>
    <row r="13" spans="1:17" x14ac:dyDescent="0.25">
      <c r="B13" s="39" t="s">
        <v>6</v>
      </c>
      <c r="C13" s="10">
        <v>0</v>
      </c>
      <c r="D13" s="11">
        <f>(C13/C14)*100</f>
        <v>0</v>
      </c>
      <c r="E13" s="2">
        <f t="shared" si="0"/>
        <v>100</v>
      </c>
      <c r="K13" s="43" t="s">
        <v>38</v>
      </c>
      <c r="L13" s="45" t="s">
        <v>66</v>
      </c>
      <c r="M13" s="46" t="s">
        <v>60</v>
      </c>
      <c r="N13" s="46" t="s">
        <v>18</v>
      </c>
      <c r="O13" s="46">
        <v>4</v>
      </c>
      <c r="P13" s="46">
        <f>H113</f>
        <v>95.4</v>
      </c>
      <c r="Q13" s="46">
        <f>I113</f>
        <v>4.5999999999999996</v>
      </c>
    </row>
    <row r="14" spans="1:17" x14ac:dyDescent="0.25">
      <c r="B14" t="s">
        <v>7</v>
      </c>
      <c r="C14">
        <f>SUM(C6:C13)</f>
        <v>65</v>
      </c>
      <c r="D14" s="2">
        <v>100</v>
      </c>
    </row>
    <row r="15" spans="1:17" x14ac:dyDescent="0.25">
      <c r="A15" t="s">
        <v>14</v>
      </c>
      <c r="B15" s="34" t="s">
        <v>57</v>
      </c>
      <c r="C15" t="s">
        <v>9</v>
      </c>
      <c r="D15" t="s">
        <v>10</v>
      </c>
      <c r="E15" t="s">
        <v>39</v>
      </c>
      <c r="F15" t="s">
        <v>1</v>
      </c>
      <c r="G15" t="s">
        <v>2</v>
      </c>
      <c r="H15" s="1" t="s">
        <v>3</v>
      </c>
      <c r="I15" s="1" t="s">
        <v>4</v>
      </c>
    </row>
    <row r="16" spans="1:17" x14ac:dyDescent="0.25">
      <c r="B16" s="36" t="s">
        <v>41</v>
      </c>
      <c r="C16" s="20">
        <v>1</v>
      </c>
      <c r="D16" s="7">
        <f>(C16/C24)*100</f>
        <v>1.5384615384615385</v>
      </c>
      <c r="E16" s="2">
        <f>D16</f>
        <v>1.5384615384615385</v>
      </c>
      <c r="F16" s="1"/>
      <c r="G16" s="3"/>
      <c r="H16" s="3">
        <v>93.8</v>
      </c>
      <c r="I16" s="3">
        <v>1.5</v>
      </c>
    </row>
    <row r="17" spans="1:9" x14ac:dyDescent="0.25">
      <c r="B17" s="38">
        <v>0.25</v>
      </c>
      <c r="C17" s="6">
        <v>5</v>
      </c>
      <c r="D17" s="7">
        <f>(C17/C24)*100</f>
        <v>7.6923076923076925</v>
      </c>
      <c r="E17" s="2">
        <f>E16+D17</f>
        <v>9.2307692307692317</v>
      </c>
      <c r="F17" s="3"/>
      <c r="G17" s="3"/>
      <c r="H17" s="3"/>
      <c r="I17" s="3"/>
    </row>
    <row r="18" spans="1:9" x14ac:dyDescent="0.25">
      <c r="B18" s="29">
        <v>0.5</v>
      </c>
      <c r="C18" s="8">
        <v>30</v>
      </c>
      <c r="D18" s="9">
        <f>(C18/C24)*100</f>
        <v>46.153846153846153</v>
      </c>
      <c r="E18" s="2">
        <f t="shared" ref="E18:E23" si="1">E17+D18</f>
        <v>55.384615384615387</v>
      </c>
      <c r="F18" s="3">
        <v>0.5</v>
      </c>
      <c r="G18" s="3"/>
      <c r="H18" s="3"/>
      <c r="I18" s="3"/>
    </row>
    <row r="19" spans="1:9" x14ac:dyDescent="0.25">
      <c r="B19" s="29">
        <v>1</v>
      </c>
      <c r="C19" s="8">
        <v>25</v>
      </c>
      <c r="D19" s="9">
        <f>(C19/C24)*100</f>
        <v>38.461538461538467</v>
      </c>
      <c r="E19" s="2">
        <f t="shared" si="1"/>
        <v>93.846153846153854</v>
      </c>
      <c r="F19" s="3"/>
      <c r="G19" s="3">
        <v>1</v>
      </c>
      <c r="H19" s="3"/>
      <c r="I19" s="3"/>
    </row>
    <row r="20" spans="1:9" x14ac:dyDescent="0.25">
      <c r="B20" s="32">
        <v>2</v>
      </c>
      <c r="C20" s="16">
        <v>3</v>
      </c>
      <c r="D20" s="17">
        <f>(C20/C24)*100</f>
        <v>4.6153846153846159</v>
      </c>
      <c r="E20" s="2">
        <f t="shared" si="1"/>
        <v>98.461538461538467</v>
      </c>
      <c r="F20" s="3"/>
      <c r="G20" s="3"/>
      <c r="H20" s="3"/>
      <c r="I20" s="3"/>
    </row>
    <row r="21" spans="1:9" x14ac:dyDescent="0.25">
      <c r="B21" s="39">
        <v>4</v>
      </c>
      <c r="C21" s="10">
        <v>1</v>
      </c>
      <c r="D21" s="11">
        <f>(C21/C24)*100</f>
        <v>1.5384615384615385</v>
      </c>
      <c r="E21" s="2">
        <f t="shared" si="1"/>
        <v>100</v>
      </c>
      <c r="F21" s="3"/>
      <c r="G21" s="3"/>
      <c r="H21" s="3"/>
      <c r="I21" s="3"/>
    </row>
    <row r="22" spans="1:9" x14ac:dyDescent="0.25">
      <c r="B22" s="39">
        <v>8</v>
      </c>
      <c r="C22" s="10">
        <v>0</v>
      </c>
      <c r="D22" s="11">
        <f>(C22/C24)*100</f>
        <v>0</v>
      </c>
      <c r="E22" s="2">
        <f t="shared" si="1"/>
        <v>100</v>
      </c>
      <c r="F22" s="3"/>
      <c r="G22" s="3"/>
      <c r="H22" s="3"/>
      <c r="I22" s="3"/>
    </row>
    <row r="23" spans="1:9" x14ac:dyDescent="0.25">
      <c r="B23" s="39" t="s">
        <v>23</v>
      </c>
      <c r="C23" s="10">
        <v>0</v>
      </c>
      <c r="D23" s="11">
        <f>(C23/C24)*100</f>
        <v>0</v>
      </c>
      <c r="E23" s="2">
        <f t="shared" si="1"/>
        <v>100</v>
      </c>
    </row>
    <row r="24" spans="1:9" x14ac:dyDescent="0.25">
      <c r="B24" t="s">
        <v>7</v>
      </c>
      <c r="C24">
        <f>SUM(C16:C23)</f>
        <v>65</v>
      </c>
      <c r="D24" s="2">
        <v>100</v>
      </c>
    </row>
    <row r="25" spans="1:9" x14ac:dyDescent="0.25">
      <c r="A25" s="23" t="s">
        <v>42</v>
      </c>
      <c r="B25" s="34" t="s">
        <v>57</v>
      </c>
      <c r="C25" t="s">
        <v>9</v>
      </c>
      <c r="D25" t="s">
        <v>10</v>
      </c>
      <c r="E25" t="s">
        <v>39</v>
      </c>
      <c r="F25" t="s">
        <v>1</v>
      </c>
      <c r="G25" t="s">
        <v>2</v>
      </c>
      <c r="H25" s="1" t="s">
        <v>3</v>
      </c>
      <c r="I25" s="1" t="s">
        <v>4</v>
      </c>
    </row>
    <row r="26" spans="1:9" x14ac:dyDescent="0.25">
      <c r="B26" s="36" t="s">
        <v>43</v>
      </c>
      <c r="C26" s="20">
        <v>35</v>
      </c>
      <c r="D26" s="7">
        <f>(C26/C34)*100</f>
        <v>53.846153846153847</v>
      </c>
      <c r="E26" s="2">
        <f>D26</f>
        <v>53.846153846153847</v>
      </c>
      <c r="F26" s="1" t="s">
        <v>43</v>
      </c>
      <c r="G26" s="3"/>
      <c r="H26" s="3">
        <v>53.8</v>
      </c>
      <c r="I26" s="3">
        <v>46.2</v>
      </c>
    </row>
    <row r="27" spans="1:9" x14ac:dyDescent="0.25">
      <c r="B27" s="40">
        <v>0.5</v>
      </c>
      <c r="C27" s="24">
        <v>0</v>
      </c>
      <c r="D27" s="25">
        <f>(C27/C34)*100</f>
        <v>0</v>
      </c>
      <c r="E27" s="2">
        <f t="shared" ref="E27:E33" si="2">E26+D27</f>
        <v>53.846153846153847</v>
      </c>
      <c r="F27" s="3"/>
      <c r="G27" s="3"/>
      <c r="H27" s="3"/>
      <c r="I27" s="3"/>
    </row>
    <row r="28" spans="1:9" x14ac:dyDescent="0.25">
      <c r="B28" s="30">
        <v>1</v>
      </c>
      <c r="C28" s="12">
        <v>1</v>
      </c>
      <c r="D28" s="13">
        <f>(C28/C34)*100</f>
        <v>1.5384615384615385</v>
      </c>
      <c r="E28" s="2">
        <f t="shared" si="2"/>
        <v>55.384615384615387</v>
      </c>
      <c r="F28" s="3"/>
      <c r="G28" s="3"/>
      <c r="H28" s="3"/>
      <c r="I28" s="3"/>
    </row>
    <row r="29" spans="1:9" x14ac:dyDescent="0.25">
      <c r="B29" s="30">
        <v>2</v>
      </c>
      <c r="C29" s="12">
        <v>1</v>
      </c>
      <c r="D29" s="13">
        <f>(C29/C34)*100</f>
        <v>1.5384615384615385</v>
      </c>
      <c r="E29" s="2">
        <f t="shared" si="2"/>
        <v>56.923076923076927</v>
      </c>
      <c r="F29" s="3"/>
      <c r="G29" s="3"/>
      <c r="H29" s="3"/>
      <c r="I29" s="3"/>
    </row>
    <row r="30" spans="1:9" x14ac:dyDescent="0.25">
      <c r="B30" s="30">
        <v>4</v>
      </c>
      <c r="C30" s="12">
        <v>1</v>
      </c>
      <c r="D30" s="13">
        <f>(C30/C34)*100</f>
        <v>1.5384615384615385</v>
      </c>
      <c r="E30" s="2">
        <f t="shared" si="2"/>
        <v>58.461538461538467</v>
      </c>
      <c r="F30" s="3"/>
      <c r="G30" s="3"/>
      <c r="H30" s="3"/>
      <c r="I30" s="3"/>
    </row>
    <row r="31" spans="1:9" x14ac:dyDescent="0.25">
      <c r="B31" s="39">
        <v>8</v>
      </c>
      <c r="C31" s="10">
        <v>0</v>
      </c>
      <c r="D31" s="11">
        <f>(C31/C34)*100</f>
        <v>0</v>
      </c>
      <c r="E31" s="2">
        <f t="shared" si="2"/>
        <v>58.461538461538467</v>
      </c>
      <c r="F31" s="3"/>
      <c r="G31" s="3"/>
      <c r="H31" s="3"/>
      <c r="I31" s="3"/>
    </row>
    <row r="32" spans="1:9" x14ac:dyDescent="0.25">
      <c r="B32" s="39">
        <v>16</v>
      </c>
      <c r="C32" s="10">
        <v>0</v>
      </c>
      <c r="D32" s="11">
        <f>(C32/C34)*100</f>
        <v>0</v>
      </c>
      <c r="E32" s="2">
        <f t="shared" si="2"/>
        <v>58.461538461538467</v>
      </c>
      <c r="F32" s="3"/>
      <c r="G32" s="3"/>
      <c r="H32" s="3"/>
      <c r="I32" s="3"/>
    </row>
    <row r="33" spans="1:9" x14ac:dyDescent="0.25">
      <c r="B33" s="39" t="s">
        <v>24</v>
      </c>
      <c r="C33" s="10">
        <v>27</v>
      </c>
      <c r="D33" s="11">
        <f>(C33/C34)*100</f>
        <v>41.53846153846154</v>
      </c>
      <c r="E33" s="2">
        <f t="shared" si="2"/>
        <v>100</v>
      </c>
      <c r="G33" t="s">
        <v>24</v>
      </c>
    </row>
    <row r="34" spans="1:9" x14ac:dyDescent="0.25">
      <c r="B34" t="s">
        <v>7</v>
      </c>
      <c r="C34">
        <f>SUM(C26:C33)</f>
        <v>65</v>
      </c>
      <c r="D34" s="2">
        <v>100</v>
      </c>
    </row>
    <row r="35" spans="1:9" x14ac:dyDescent="0.25">
      <c r="A35" t="s">
        <v>20</v>
      </c>
      <c r="B35" s="34" t="s">
        <v>57</v>
      </c>
      <c r="C35" t="s">
        <v>9</v>
      </c>
      <c r="D35" t="s">
        <v>10</v>
      </c>
      <c r="E35" t="s">
        <v>39</v>
      </c>
      <c r="F35" t="s">
        <v>1</v>
      </c>
      <c r="G35" t="s">
        <v>2</v>
      </c>
      <c r="H35" s="1" t="s">
        <v>3</v>
      </c>
      <c r="I35" s="1" t="s">
        <v>4</v>
      </c>
    </row>
    <row r="36" spans="1:9" x14ac:dyDescent="0.25">
      <c r="B36" s="36" t="s">
        <v>44</v>
      </c>
      <c r="C36" s="20">
        <v>18</v>
      </c>
      <c r="D36" s="7">
        <f>(C36/C44)*100</f>
        <v>27.692307692307693</v>
      </c>
      <c r="E36" s="2">
        <f>D36</f>
        <v>27.692307692307693</v>
      </c>
      <c r="F36" s="1"/>
      <c r="G36" s="3"/>
      <c r="H36" s="3">
        <v>100</v>
      </c>
      <c r="I36" s="3">
        <v>0</v>
      </c>
    </row>
    <row r="37" spans="1:9" x14ac:dyDescent="0.25">
      <c r="B37" s="38">
        <v>2</v>
      </c>
      <c r="C37" s="6">
        <v>47</v>
      </c>
      <c r="D37" s="7">
        <f>(C37/C44)*100</f>
        <v>72.307692307692307</v>
      </c>
      <c r="E37" s="2">
        <f t="shared" ref="E37:E43" si="3">E36+D37</f>
        <v>100</v>
      </c>
      <c r="F37" s="3">
        <v>2</v>
      </c>
      <c r="G37" s="3">
        <v>2</v>
      </c>
      <c r="H37" s="3"/>
      <c r="I37" s="3"/>
    </row>
    <row r="38" spans="1:9" x14ac:dyDescent="0.25">
      <c r="B38" s="29">
        <v>4</v>
      </c>
      <c r="C38" s="8">
        <v>0</v>
      </c>
      <c r="D38" s="9">
        <f>(C38/C44)*100</f>
        <v>0</v>
      </c>
      <c r="E38" s="2">
        <f t="shared" si="3"/>
        <v>100</v>
      </c>
      <c r="F38" s="3"/>
      <c r="G38" s="3"/>
      <c r="H38" s="3"/>
      <c r="I38" s="3"/>
    </row>
    <row r="39" spans="1:9" x14ac:dyDescent="0.25">
      <c r="B39" s="29">
        <v>8</v>
      </c>
      <c r="C39" s="8">
        <v>0</v>
      </c>
      <c r="D39" s="9">
        <f>(C39/C44)*100</f>
        <v>0</v>
      </c>
      <c r="E39" s="2">
        <f t="shared" si="3"/>
        <v>100</v>
      </c>
      <c r="F39" s="3"/>
      <c r="G39" s="3"/>
      <c r="H39" s="3"/>
      <c r="I39" s="3"/>
    </row>
    <row r="40" spans="1:9" x14ac:dyDescent="0.25">
      <c r="B40" s="32">
        <v>16</v>
      </c>
      <c r="C40" s="16">
        <v>0</v>
      </c>
      <c r="D40" s="17">
        <f>(C40/C44)*100</f>
        <v>0</v>
      </c>
      <c r="E40" s="2">
        <f t="shared" si="3"/>
        <v>100</v>
      </c>
      <c r="F40" s="3"/>
      <c r="G40" s="3"/>
      <c r="H40" s="3"/>
      <c r="I40" s="3"/>
    </row>
    <row r="41" spans="1:9" x14ac:dyDescent="0.25">
      <c r="B41" s="39">
        <v>32</v>
      </c>
      <c r="C41" s="10">
        <v>0</v>
      </c>
      <c r="D41" s="11">
        <f>(C41/C44)*100</f>
        <v>0</v>
      </c>
      <c r="E41" s="2">
        <f t="shared" si="3"/>
        <v>100</v>
      </c>
      <c r="F41" s="3"/>
      <c r="G41" s="3"/>
      <c r="H41" s="3"/>
      <c r="I41" s="3"/>
    </row>
    <row r="42" spans="1:9" x14ac:dyDescent="0.25">
      <c r="B42" s="39">
        <v>64</v>
      </c>
      <c r="C42" s="10">
        <v>0</v>
      </c>
      <c r="D42" s="11">
        <f>(C42/C44)*100</f>
        <v>0</v>
      </c>
      <c r="E42" s="2">
        <f t="shared" si="3"/>
        <v>100</v>
      </c>
      <c r="F42" s="3"/>
      <c r="G42" s="3"/>
      <c r="H42" s="3"/>
      <c r="I42" s="3"/>
    </row>
    <row r="43" spans="1:9" x14ac:dyDescent="0.25">
      <c r="B43" s="39" t="s">
        <v>22</v>
      </c>
      <c r="C43" s="10">
        <v>0</v>
      </c>
      <c r="D43" s="11">
        <f>(C43/C44)*100</f>
        <v>0</v>
      </c>
      <c r="E43" s="2">
        <f t="shared" si="3"/>
        <v>100</v>
      </c>
    </row>
    <row r="44" spans="1:9" x14ac:dyDescent="0.25">
      <c r="B44" t="s">
        <v>7</v>
      </c>
      <c r="C44">
        <f>SUM(C36:C43)</f>
        <v>65</v>
      </c>
      <c r="D44" s="2">
        <v>100</v>
      </c>
    </row>
    <row r="45" spans="1:9" x14ac:dyDescent="0.25">
      <c r="A45" t="s">
        <v>45</v>
      </c>
      <c r="B45" s="34" t="s">
        <v>57</v>
      </c>
      <c r="C45" t="s">
        <v>9</v>
      </c>
      <c r="D45" t="s">
        <v>10</v>
      </c>
      <c r="E45" t="s">
        <v>39</v>
      </c>
      <c r="F45" t="s">
        <v>1</v>
      </c>
      <c r="G45" t="s">
        <v>2</v>
      </c>
      <c r="H45" s="1" t="s">
        <v>3</v>
      </c>
      <c r="I45" s="1" t="s">
        <v>4</v>
      </c>
    </row>
    <row r="46" spans="1:9" x14ac:dyDescent="0.25">
      <c r="B46" s="36" t="s">
        <v>46</v>
      </c>
      <c r="C46" s="20">
        <v>63</v>
      </c>
      <c r="D46" s="7">
        <f>(C46/C56)*100</f>
        <v>96.92307692307692</v>
      </c>
      <c r="E46" s="2">
        <f>D46</f>
        <v>96.92307692307692</v>
      </c>
      <c r="F46" s="1" t="s">
        <v>46</v>
      </c>
      <c r="G46" s="1" t="s">
        <v>46</v>
      </c>
      <c r="H46" s="3">
        <v>96.9</v>
      </c>
      <c r="I46" s="3">
        <v>0</v>
      </c>
    </row>
    <row r="47" spans="1:9" x14ac:dyDescent="0.25">
      <c r="B47" s="38">
        <v>0.12</v>
      </c>
      <c r="C47" s="6">
        <v>0</v>
      </c>
      <c r="D47" s="7">
        <f>(C47/C56)*100</f>
        <v>0</v>
      </c>
      <c r="E47" s="2">
        <f t="shared" ref="E47:E52" si="4">E46+D47</f>
        <v>96.92307692307692</v>
      </c>
      <c r="F47" s="3"/>
      <c r="G47" s="3"/>
      <c r="H47" s="3"/>
      <c r="I47" s="3"/>
    </row>
    <row r="48" spans="1:9" x14ac:dyDescent="0.25">
      <c r="B48" s="32">
        <v>0.25</v>
      </c>
      <c r="C48" s="16">
        <v>1</v>
      </c>
      <c r="D48" s="17">
        <f>(C48/C56)*100</f>
        <v>1.5384615384615385</v>
      </c>
      <c r="E48" s="2">
        <f t="shared" si="4"/>
        <v>98.461538461538453</v>
      </c>
      <c r="F48" s="3"/>
      <c r="G48" s="3"/>
      <c r="H48" s="3"/>
      <c r="I48" s="3"/>
    </row>
    <row r="49" spans="1:9" x14ac:dyDescent="0.25">
      <c r="B49" s="32">
        <v>0.5</v>
      </c>
      <c r="C49" s="16">
        <v>1</v>
      </c>
      <c r="D49" s="17">
        <f>(C49/C56)*100</f>
        <v>1.5384615384615385</v>
      </c>
      <c r="E49" s="2">
        <f t="shared" si="4"/>
        <v>99.999999999999986</v>
      </c>
      <c r="F49" s="3"/>
      <c r="G49" s="3"/>
      <c r="H49" s="3"/>
      <c r="I49" s="3"/>
    </row>
    <row r="50" spans="1:9" x14ac:dyDescent="0.25">
      <c r="B50" s="32">
        <v>1</v>
      </c>
      <c r="C50" s="16">
        <v>0</v>
      </c>
      <c r="D50" s="17">
        <f>(C50/C56)*100</f>
        <v>0</v>
      </c>
      <c r="E50" s="2">
        <f t="shared" si="4"/>
        <v>99.999999999999986</v>
      </c>
      <c r="F50" s="3"/>
      <c r="G50" s="3"/>
      <c r="H50" s="3"/>
      <c r="I50" s="3"/>
    </row>
    <row r="51" spans="1:9" x14ac:dyDescent="0.25">
      <c r="B51" s="40">
        <v>2</v>
      </c>
      <c r="C51" s="24">
        <v>0</v>
      </c>
      <c r="D51" s="25">
        <f>(C51/C56)*100</f>
        <v>0</v>
      </c>
      <c r="E51" s="2">
        <f t="shared" si="4"/>
        <v>99.999999999999986</v>
      </c>
      <c r="F51" s="3"/>
      <c r="G51" s="3"/>
      <c r="H51" s="3"/>
      <c r="I51" s="3"/>
    </row>
    <row r="52" spans="1:9" x14ac:dyDescent="0.25">
      <c r="B52" s="39">
        <v>4</v>
      </c>
      <c r="C52" s="10">
        <v>0</v>
      </c>
      <c r="D52" s="11">
        <f>(C52/C56)*100</f>
        <v>0</v>
      </c>
      <c r="E52" s="2">
        <f t="shared" si="4"/>
        <v>99.999999999999986</v>
      </c>
      <c r="F52" s="3"/>
      <c r="G52" s="3"/>
      <c r="H52" s="3"/>
      <c r="I52" s="3"/>
    </row>
    <row r="53" spans="1:9" x14ac:dyDescent="0.25">
      <c r="B53" s="39">
        <v>8</v>
      </c>
      <c r="C53" s="10">
        <v>0</v>
      </c>
      <c r="D53" s="11">
        <f>(C53/C56)*100</f>
        <v>0</v>
      </c>
      <c r="E53" s="2">
        <f t="shared" ref="E53:E55" si="5">E52+D53</f>
        <v>99.999999999999986</v>
      </c>
    </row>
    <row r="54" spans="1:9" x14ac:dyDescent="0.25">
      <c r="B54" s="39">
        <v>16</v>
      </c>
      <c r="C54" s="10">
        <v>0</v>
      </c>
      <c r="D54" s="11">
        <f>(C54/C56)*100</f>
        <v>0</v>
      </c>
      <c r="E54" s="2">
        <f t="shared" si="5"/>
        <v>99.999999999999986</v>
      </c>
    </row>
    <row r="55" spans="1:9" x14ac:dyDescent="0.25">
      <c r="B55" s="39" t="s">
        <v>24</v>
      </c>
      <c r="C55" s="10">
        <v>0</v>
      </c>
      <c r="D55" s="11">
        <f>(C55/C56)*100</f>
        <v>0</v>
      </c>
      <c r="E55" s="2">
        <f t="shared" si="5"/>
        <v>99.999999999999986</v>
      </c>
    </row>
    <row r="56" spans="1:9" x14ac:dyDescent="0.25">
      <c r="B56" t="s">
        <v>7</v>
      </c>
      <c r="C56">
        <f>SUM(C46:C55)</f>
        <v>65</v>
      </c>
      <c r="D56" s="2">
        <v>100</v>
      </c>
    </row>
    <row r="57" spans="1:9" x14ac:dyDescent="0.25">
      <c r="A57" t="s">
        <v>31</v>
      </c>
      <c r="B57" s="34" t="s">
        <v>57</v>
      </c>
      <c r="C57" t="s">
        <v>9</v>
      </c>
      <c r="D57" t="s">
        <v>10</v>
      </c>
      <c r="E57" t="s">
        <v>39</v>
      </c>
      <c r="F57" t="s">
        <v>1</v>
      </c>
      <c r="G57" t="s">
        <v>2</v>
      </c>
      <c r="H57" s="1" t="s">
        <v>3</v>
      </c>
      <c r="I57" s="1" t="s">
        <v>4</v>
      </c>
    </row>
    <row r="58" spans="1:9" x14ac:dyDescent="0.25">
      <c r="B58" s="36" t="s">
        <v>47</v>
      </c>
      <c r="C58" s="20">
        <v>41</v>
      </c>
      <c r="D58" s="7">
        <f>(C58/C64)*100</f>
        <v>63.076923076923073</v>
      </c>
      <c r="E58" s="2">
        <f>D58</f>
        <v>63.076923076923073</v>
      </c>
      <c r="F58" s="1" t="s">
        <v>47</v>
      </c>
      <c r="G58" s="1"/>
      <c r="H58" s="3">
        <v>84.6</v>
      </c>
      <c r="I58" s="3">
        <v>15.4</v>
      </c>
    </row>
    <row r="59" spans="1:9" x14ac:dyDescent="0.25">
      <c r="B59" s="38">
        <v>32</v>
      </c>
      <c r="C59" s="6">
        <v>14</v>
      </c>
      <c r="D59" s="7">
        <f>(C59/C64)*100</f>
        <v>21.53846153846154</v>
      </c>
      <c r="E59" s="2">
        <f>E58+D59</f>
        <v>84.615384615384613</v>
      </c>
      <c r="F59" s="3"/>
      <c r="G59" s="3"/>
      <c r="H59" s="3"/>
      <c r="I59" s="3"/>
    </row>
    <row r="60" spans="1:9" x14ac:dyDescent="0.25">
      <c r="B60" s="29">
        <v>64</v>
      </c>
      <c r="C60" s="8">
        <v>0</v>
      </c>
      <c r="D60" s="9">
        <f>(C60/C64)*100</f>
        <v>0</v>
      </c>
      <c r="E60" s="2">
        <f>E59+D60</f>
        <v>84.615384615384613</v>
      </c>
      <c r="F60" s="3"/>
      <c r="G60" s="3"/>
      <c r="H60" s="3"/>
      <c r="I60" s="3"/>
    </row>
    <row r="61" spans="1:9" x14ac:dyDescent="0.25">
      <c r="B61" s="30">
        <v>128</v>
      </c>
      <c r="C61" s="12">
        <v>0</v>
      </c>
      <c r="D61" s="13">
        <f>(C61/C64)*100</f>
        <v>0</v>
      </c>
      <c r="E61" s="2">
        <f>E60+D61</f>
        <v>84.615384615384613</v>
      </c>
      <c r="F61" s="3"/>
      <c r="G61" s="3"/>
      <c r="H61" s="3"/>
      <c r="I61" s="3"/>
    </row>
    <row r="62" spans="1:9" x14ac:dyDescent="0.25">
      <c r="B62" s="30">
        <v>256</v>
      </c>
      <c r="C62" s="12">
        <v>0</v>
      </c>
      <c r="D62" s="13">
        <f>(C62/C64)*100</f>
        <v>0</v>
      </c>
      <c r="E62" s="2">
        <f>E61+D62</f>
        <v>84.615384615384613</v>
      </c>
      <c r="F62" s="3"/>
      <c r="G62" s="3"/>
      <c r="H62" s="3"/>
      <c r="I62" s="3"/>
    </row>
    <row r="63" spans="1:9" x14ac:dyDescent="0.25">
      <c r="B63" s="39" t="s">
        <v>33</v>
      </c>
      <c r="C63" s="10">
        <v>10</v>
      </c>
      <c r="D63" s="11">
        <f>(C63/C64)*100</f>
        <v>15.384615384615385</v>
      </c>
      <c r="E63" s="2">
        <f>E62+D63</f>
        <v>100</v>
      </c>
      <c r="F63" s="3"/>
      <c r="G63" s="3" t="s">
        <v>33</v>
      </c>
      <c r="H63" s="3"/>
      <c r="I63" s="3"/>
    </row>
    <row r="64" spans="1:9" x14ac:dyDescent="0.25">
      <c r="B64" t="s">
        <v>7</v>
      </c>
      <c r="C64">
        <f>SUM(C58:C63)</f>
        <v>65</v>
      </c>
      <c r="D64" s="2">
        <v>100</v>
      </c>
      <c r="F64" s="3"/>
      <c r="G64" s="3"/>
      <c r="H64" s="3"/>
      <c r="I64" s="3"/>
    </row>
    <row r="65" spans="1:9" x14ac:dyDescent="0.25">
      <c r="A65" t="s">
        <v>34</v>
      </c>
      <c r="B65" s="34" t="s">
        <v>57</v>
      </c>
      <c r="C65" t="s">
        <v>9</v>
      </c>
      <c r="D65" t="s">
        <v>10</v>
      </c>
      <c r="E65" t="s">
        <v>39</v>
      </c>
      <c r="F65" t="s">
        <v>1</v>
      </c>
      <c r="G65" t="s">
        <v>2</v>
      </c>
      <c r="H65" s="1" t="s">
        <v>3</v>
      </c>
      <c r="I65" s="1" t="s">
        <v>4</v>
      </c>
    </row>
    <row r="66" spans="1:9" x14ac:dyDescent="0.25">
      <c r="B66" s="36" t="s">
        <v>11</v>
      </c>
      <c r="C66" s="20">
        <v>5</v>
      </c>
      <c r="D66" s="7">
        <f>(C66/C72)*100</f>
        <v>7.6923076923076925</v>
      </c>
      <c r="E66" s="2">
        <f>D66</f>
        <v>7.6923076923076925</v>
      </c>
      <c r="F66" s="1"/>
      <c r="G66" s="1"/>
      <c r="H66" s="3">
        <v>35.4</v>
      </c>
      <c r="I66" s="3">
        <v>38.5</v>
      </c>
    </row>
    <row r="67" spans="1:9" x14ac:dyDescent="0.25">
      <c r="B67" s="38">
        <v>8</v>
      </c>
      <c r="C67" s="6">
        <v>18</v>
      </c>
      <c r="D67" s="7">
        <f>(C67/C72)*100</f>
        <v>27.692307692307693</v>
      </c>
      <c r="E67" s="2">
        <f>E66+D67</f>
        <v>35.384615384615387</v>
      </c>
      <c r="F67" s="3"/>
      <c r="G67" s="3"/>
      <c r="H67" s="3"/>
      <c r="I67" s="3"/>
    </row>
    <row r="68" spans="1:9" x14ac:dyDescent="0.25">
      <c r="B68" s="32">
        <v>16</v>
      </c>
      <c r="C68" s="16">
        <v>17</v>
      </c>
      <c r="D68" s="17">
        <f>(C68/C72)*100</f>
        <v>26.153846153846157</v>
      </c>
      <c r="E68" s="2">
        <f>E67+D68</f>
        <v>61.538461538461547</v>
      </c>
      <c r="F68" s="3">
        <v>16</v>
      </c>
      <c r="G68" s="3"/>
      <c r="H68" s="3"/>
      <c r="I68" s="3"/>
    </row>
    <row r="69" spans="1:9" x14ac:dyDescent="0.25">
      <c r="B69" s="30">
        <v>32</v>
      </c>
      <c r="C69" s="12">
        <v>7</v>
      </c>
      <c r="D69" s="13">
        <f>(C69/C72)*100</f>
        <v>10.76923076923077</v>
      </c>
      <c r="E69" s="2">
        <f>E68+D69</f>
        <v>72.307692307692321</v>
      </c>
      <c r="F69" s="3"/>
      <c r="G69" s="3"/>
      <c r="H69" s="3"/>
      <c r="I69" s="3"/>
    </row>
    <row r="70" spans="1:9" x14ac:dyDescent="0.25">
      <c r="B70" s="30">
        <v>64</v>
      </c>
      <c r="C70" s="12">
        <v>3</v>
      </c>
      <c r="D70" s="13">
        <f>(C70/C72)*100</f>
        <v>4.6153846153846159</v>
      </c>
      <c r="E70" s="2">
        <f>E69+D70</f>
        <v>76.923076923076934</v>
      </c>
      <c r="F70" s="3"/>
      <c r="G70" s="3"/>
      <c r="H70" s="3"/>
      <c r="I70" s="3"/>
    </row>
    <row r="71" spans="1:9" x14ac:dyDescent="0.25">
      <c r="B71" s="39" t="s">
        <v>22</v>
      </c>
      <c r="C71" s="10">
        <v>15</v>
      </c>
      <c r="D71" s="11">
        <f>(C71/C72)*100</f>
        <v>23.076923076923077</v>
      </c>
      <c r="E71" s="2">
        <f>E70+D71</f>
        <v>100.00000000000001</v>
      </c>
      <c r="F71" s="3"/>
      <c r="G71" s="3" t="s">
        <v>22</v>
      </c>
      <c r="H71" s="3"/>
      <c r="I71" s="3"/>
    </row>
    <row r="72" spans="1:9" x14ac:dyDescent="0.25">
      <c r="B72" t="s">
        <v>7</v>
      </c>
      <c r="C72">
        <f>SUM(C66:C71)</f>
        <v>65</v>
      </c>
      <c r="D72" s="2">
        <v>100</v>
      </c>
      <c r="F72" s="3"/>
      <c r="G72" s="3"/>
      <c r="H72" s="3"/>
      <c r="I72" s="3"/>
    </row>
    <row r="73" spans="1:9" x14ac:dyDescent="0.25">
      <c r="A73" t="s">
        <v>28</v>
      </c>
      <c r="B73" s="34" t="s">
        <v>57</v>
      </c>
      <c r="C73" t="s">
        <v>9</v>
      </c>
      <c r="D73" t="s">
        <v>10</v>
      </c>
      <c r="E73" t="s">
        <v>39</v>
      </c>
      <c r="F73" t="s">
        <v>1</v>
      </c>
      <c r="G73" t="s">
        <v>2</v>
      </c>
      <c r="H73" s="1" t="s">
        <v>3</v>
      </c>
      <c r="I73" s="1" t="s">
        <v>4</v>
      </c>
    </row>
    <row r="74" spans="1:9" x14ac:dyDescent="0.25">
      <c r="B74" s="36" t="s">
        <v>48</v>
      </c>
      <c r="C74" s="20">
        <v>16</v>
      </c>
      <c r="D74" s="7">
        <f>(C74/C80)*100</f>
        <v>24.615384615384617</v>
      </c>
      <c r="E74" s="2">
        <f>D74</f>
        <v>24.615384615384617</v>
      </c>
      <c r="F74" s="1"/>
      <c r="G74" s="1"/>
      <c r="H74" s="3">
        <v>30.8</v>
      </c>
      <c r="I74" s="3">
        <v>69.2</v>
      </c>
    </row>
    <row r="75" spans="1:9" x14ac:dyDescent="0.25">
      <c r="B75" s="38">
        <v>64</v>
      </c>
      <c r="C75" s="6">
        <v>3</v>
      </c>
      <c r="D75" s="7">
        <f>(C75/C80)*100</f>
        <v>4.6153846153846159</v>
      </c>
      <c r="E75" s="2">
        <f>E74+D75</f>
        <v>29.230769230769234</v>
      </c>
      <c r="F75" s="3"/>
      <c r="G75" s="3"/>
      <c r="H75" s="3"/>
      <c r="I75" s="3"/>
    </row>
    <row r="76" spans="1:9" x14ac:dyDescent="0.25">
      <c r="B76" s="29">
        <v>128</v>
      </c>
      <c r="C76" s="8">
        <v>0</v>
      </c>
      <c r="D76" s="9">
        <f>(C76/C80)*100</f>
        <v>0</v>
      </c>
      <c r="E76" s="2">
        <f>E75+D76</f>
        <v>29.230769230769234</v>
      </c>
      <c r="F76" s="3"/>
      <c r="G76" s="3"/>
      <c r="H76" s="3"/>
      <c r="I76" s="3"/>
    </row>
    <row r="77" spans="1:9" x14ac:dyDescent="0.25">
      <c r="B77" s="29">
        <v>256</v>
      </c>
      <c r="C77" s="8">
        <v>1</v>
      </c>
      <c r="D77" s="9">
        <f>(C77/C80)*100</f>
        <v>1.5384615384615385</v>
      </c>
      <c r="E77" s="2">
        <f>E76+D77</f>
        <v>30.769230769230774</v>
      </c>
      <c r="F77" s="3"/>
      <c r="G77" s="3"/>
      <c r="H77" s="3"/>
      <c r="I77" s="3"/>
    </row>
    <row r="78" spans="1:9" x14ac:dyDescent="0.25">
      <c r="B78" s="30">
        <v>512</v>
      </c>
      <c r="C78" s="12">
        <v>1</v>
      </c>
      <c r="D78" s="13">
        <f>(C78/C80)*100</f>
        <v>1.5384615384615385</v>
      </c>
      <c r="E78" s="2">
        <f>E77+D78</f>
        <v>32.307692307692314</v>
      </c>
      <c r="F78" s="3"/>
      <c r="G78" s="3"/>
      <c r="H78" s="3"/>
      <c r="I78" s="3"/>
    </row>
    <row r="79" spans="1:9" x14ac:dyDescent="0.25">
      <c r="B79" s="39" t="s">
        <v>49</v>
      </c>
      <c r="C79" s="10">
        <v>44</v>
      </c>
      <c r="D79" s="11">
        <f>(C79/C80)*100</f>
        <v>67.692307692307693</v>
      </c>
      <c r="E79" s="2">
        <f>E78+D79</f>
        <v>100</v>
      </c>
      <c r="F79" s="3" t="s">
        <v>49</v>
      </c>
      <c r="G79" s="3" t="s">
        <v>49</v>
      </c>
      <c r="H79" s="3"/>
      <c r="I79" s="3"/>
    </row>
    <row r="80" spans="1:9" x14ac:dyDescent="0.25">
      <c r="B80" t="s">
        <v>7</v>
      </c>
      <c r="C80">
        <f>SUM(C74:C79)</f>
        <v>65</v>
      </c>
      <c r="D80" s="2">
        <v>100</v>
      </c>
      <c r="F80" s="3"/>
      <c r="G80" s="3"/>
      <c r="H80" s="3"/>
      <c r="I80" s="3"/>
    </row>
    <row r="81" spans="1:9" x14ac:dyDescent="0.25">
      <c r="A81" t="s">
        <v>108</v>
      </c>
      <c r="B81" s="34" t="s">
        <v>57</v>
      </c>
      <c r="C81" t="s">
        <v>9</v>
      </c>
      <c r="D81" t="s">
        <v>10</v>
      </c>
      <c r="E81" t="s">
        <v>39</v>
      </c>
      <c r="F81" t="s">
        <v>1</v>
      </c>
      <c r="G81" t="s">
        <v>2</v>
      </c>
      <c r="H81" s="1" t="s">
        <v>3</v>
      </c>
      <c r="I81" s="1" t="s">
        <v>4</v>
      </c>
    </row>
    <row r="82" spans="1:9" x14ac:dyDescent="0.25">
      <c r="A82" t="s">
        <v>38</v>
      </c>
      <c r="B82" s="36" t="s">
        <v>43</v>
      </c>
      <c r="C82" s="20">
        <v>55</v>
      </c>
      <c r="D82" s="7">
        <f>(C82/C90)*100</f>
        <v>84.615384615384613</v>
      </c>
      <c r="E82" s="2">
        <f>D82</f>
        <v>84.615384615384613</v>
      </c>
      <c r="F82" s="1" t="s">
        <v>43</v>
      </c>
      <c r="G82" s="1"/>
      <c r="H82" s="3">
        <v>96.9</v>
      </c>
      <c r="I82" s="3">
        <v>3.1</v>
      </c>
    </row>
    <row r="83" spans="1:9" x14ac:dyDescent="0.25">
      <c r="B83" s="38">
        <v>0.5</v>
      </c>
      <c r="C83" s="6">
        <v>3</v>
      </c>
      <c r="D83" s="7">
        <f>(C83/C90)*100</f>
        <v>4.6153846153846159</v>
      </c>
      <c r="E83" s="2">
        <f>E82+D83</f>
        <v>89.230769230769226</v>
      </c>
      <c r="F83" s="3"/>
      <c r="G83" s="3"/>
      <c r="H83" s="3"/>
      <c r="I83" s="3"/>
    </row>
    <row r="84" spans="1:9" x14ac:dyDescent="0.25">
      <c r="B84" s="29">
        <v>1</v>
      </c>
      <c r="C84" s="8">
        <v>2</v>
      </c>
      <c r="D84" s="9">
        <f>(C84/C90)*100</f>
        <v>3.0769230769230771</v>
      </c>
      <c r="E84" s="2">
        <f>E83+D84</f>
        <v>92.307692307692307</v>
      </c>
      <c r="F84" s="3"/>
      <c r="G84" s="3">
        <v>1</v>
      </c>
      <c r="H84" s="3"/>
      <c r="I84" s="3"/>
    </row>
    <row r="85" spans="1:9" x14ac:dyDescent="0.25">
      <c r="B85" s="29">
        <v>2</v>
      </c>
      <c r="C85" s="8">
        <v>3</v>
      </c>
      <c r="D85" s="9">
        <f>(C85/C90)*100</f>
        <v>4.6153846153846159</v>
      </c>
      <c r="E85" s="2">
        <f>E84+D85</f>
        <v>96.92307692307692</v>
      </c>
      <c r="F85" s="3"/>
      <c r="G85" s="3"/>
      <c r="H85" s="3"/>
      <c r="I85" s="3"/>
    </row>
    <row r="86" spans="1:9" x14ac:dyDescent="0.25">
      <c r="B86" s="30">
        <v>4</v>
      </c>
      <c r="C86" s="12">
        <v>0</v>
      </c>
      <c r="D86" s="13">
        <f>(C86/C90)*100</f>
        <v>0</v>
      </c>
      <c r="E86" s="2">
        <f>E85+D86</f>
        <v>96.92307692307692</v>
      </c>
      <c r="F86" s="3"/>
      <c r="G86" s="3"/>
      <c r="H86" s="3"/>
      <c r="I86" s="3"/>
    </row>
    <row r="87" spans="1:9" x14ac:dyDescent="0.25">
      <c r="B87" s="30">
        <v>8</v>
      </c>
      <c r="C87" s="12">
        <v>0</v>
      </c>
      <c r="D87" s="13">
        <f>(C87/C90)*100</f>
        <v>0</v>
      </c>
      <c r="E87" s="2">
        <f t="shared" ref="E87:E89" si="6">E86+D87</f>
        <v>96.92307692307692</v>
      </c>
      <c r="F87" s="3"/>
      <c r="G87" s="3"/>
      <c r="H87" s="3"/>
      <c r="I87" s="3"/>
    </row>
    <row r="88" spans="1:9" x14ac:dyDescent="0.25">
      <c r="B88" s="30">
        <v>16</v>
      </c>
      <c r="C88" s="12">
        <v>1</v>
      </c>
      <c r="D88" s="13">
        <f>(C88/C90)*100</f>
        <v>1.5384615384615385</v>
      </c>
      <c r="E88" s="2">
        <f t="shared" si="6"/>
        <v>98.461538461538453</v>
      </c>
      <c r="F88" s="3"/>
      <c r="G88" s="3"/>
      <c r="H88" s="3"/>
      <c r="I88" s="3"/>
    </row>
    <row r="89" spans="1:9" x14ac:dyDescent="0.25">
      <c r="B89" s="39" t="s">
        <v>24</v>
      </c>
      <c r="C89" s="10">
        <v>1</v>
      </c>
      <c r="D89" s="11">
        <f>(C89/C90)*100</f>
        <v>1.5384615384615385</v>
      </c>
      <c r="E89" s="2">
        <f t="shared" si="6"/>
        <v>99.999999999999986</v>
      </c>
    </row>
    <row r="90" spans="1:9" x14ac:dyDescent="0.25">
      <c r="B90" t="s">
        <v>7</v>
      </c>
      <c r="C90">
        <f>SUM(C82:C89)</f>
        <v>65</v>
      </c>
      <c r="D90" s="2">
        <v>100</v>
      </c>
    </row>
    <row r="91" spans="1:9" x14ac:dyDescent="0.25">
      <c r="A91" t="s">
        <v>37</v>
      </c>
      <c r="B91" s="34" t="s">
        <v>57</v>
      </c>
      <c r="C91" t="s">
        <v>9</v>
      </c>
      <c r="D91" t="s">
        <v>10</v>
      </c>
      <c r="E91" t="s">
        <v>39</v>
      </c>
      <c r="F91" t="s">
        <v>1</v>
      </c>
      <c r="G91" t="s">
        <v>2</v>
      </c>
      <c r="H91" s="1" t="s">
        <v>3</v>
      </c>
      <c r="I91" s="1" t="s">
        <v>4</v>
      </c>
    </row>
    <row r="92" spans="1:9" x14ac:dyDescent="0.25">
      <c r="B92" s="36" t="s">
        <v>18</v>
      </c>
      <c r="C92" s="20">
        <v>7</v>
      </c>
      <c r="D92" s="7">
        <f>(C92/C100)*100</f>
        <v>10.76923076923077</v>
      </c>
      <c r="E92" s="2">
        <f>D92</f>
        <v>10.76923076923077</v>
      </c>
      <c r="F92" s="1"/>
      <c r="G92" s="1"/>
      <c r="H92" s="3">
        <v>40</v>
      </c>
      <c r="I92" s="3">
        <v>47.7</v>
      </c>
    </row>
    <row r="93" spans="1:9" x14ac:dyDescent="0.25">
      <c r="B93" s="38">
        <v>1</v>
      </c>
      <c r="C93" s="6">
        <v>10</v>
      </c>
      <c r="D93" s="7">
        <f>(C93/C100)*100</f>
        <v>15.384615384615385</v>
      </c>
      <c r="E93" s="2">
        <f>E92+D93</f>
        <v>26.153846153846153</v>
      </c>
      <c r="F93" s="3"/>
      <c r="G93" s="3"/>
      <c r="H93" s="3"/>
      <c r="I93" s="3"/>
    </row>
    <row r="94" spans="1:9" x14ac:dyDescent="0.25">
      <c r="B94" s="29">
        <v>2</v>
      </c>
      <c r="C94" s="8">
        <v>9</v>
      </c>
      <c r="D94" s="9">
        <f>(C94/C100)*100</f>
        <v>13.846153846153847</v>
      </c>
      <c r="E94" s="2">
        <f>E93+D94</f>
        <v>40</v>
      </c>
      <c r="F94" s="3"/>
      <c r="G94" s="3"/>
      <c r="H94" s="3"/>
      <c r="I94" s="3"/>
    </row>
    <row r="95" spans="1:9" x14ac:dyDescent="0.25">
      <c r="B95" s="32">
        <v>4</v>
      </c>
      <c r="C95" s="16">
        <v>8</v>
      </c>
      <c r="D95" s="17">
        <f>(C95/C100)*100</f>
        <v>12.307692307692308</v>
      </c>
      <c r="E95" s="2">
        <f>E94+D95</f>
        <v>52.307692307692307</v>
      </c>
      <c r="F95" s="3">
        <v>4</v>
      </c>
      <c r="G95" s="3"/>
      <c r="H95" s="3"/>
      <c r="I95" s="3"/>
    </row>
    <row r="96" spans="1:9" x14ac:dyDescent="0.25">
      <c r="B96" s="30">
        <v>8</v>
      </c>
      <c r="C96" s="12">
        <v>0</v>
      </c>
      <c r="D96" s="13">
        <f>(C96/C100)*100</f>
        <v>0</v>
      </c>
      <c r="E96" s="2">
        <f>E95+D96</f>
        <v>52.307692307692307</v>
      </c>
      <c r="F96" s="3"/>
      <c r="G96" s="3"/>
      <c r="H96" s="3"/>
      <c r="I96" s="3"/>
    </row>
    <row r="97" spans="1:9" x14ac:dyDescent="0.25">
      <c r="B97" s="30">
        <v>16</v>
      </c>
      <c r="C97" s="12">
        <v>3</v>
      </c>
      <c r="D97" s="13">
        <f>(C97/C100)*100</f>
        <v>4.6153846153846159</v>
      </c>
      <c r="E97" s="2">
        <f t="shared" ref="E97:E99" si="7">E96+D97</f>
        <v>56.92307692307692</v>
      </c>
      <c r="F97" s="3"/>
      <c r="G97" s="3"/>
      <c r="H97" s="3"/>
      <c r="I97" s="3"/>
    </row>
    <row r="98" spans="1:9" x14ac:dyDescent="0.25">
      <c r="B98" s="30">
        <v>32</v>
      </c>
      <c r="C98" s="12">
        <v>16</v>
      </c>
      <c r="D98" s="13">
        <f>(C98/C100)*100</f>
        <v>24.615384615384617</v>
      </c>
      <c r="E98" s="2">
        <f t="shared" si="7"/>
        <v>81.538461538461533</v>
      </c>
      <c r="F98" s="3"/>
      <c r="G98" s="3"/>
      <c r="H98" s="3"/>
      <c r="I98" s="3"/>
    </row>
    <row r="99" spans="1:9" x14ac:dyDescent="0.25">
      <c r="B99" s="39" t="s">
        <v>6</v>
      </c>
      <c r="C99" s="10">
        <v>12</v>
      </c>
      <c r="D99" s="11">
        <f>(C99/C100)*100</f>
        <v>18.461538461538463</v>
      </c>
      <c r="E99" s="2">
        <f t="shared" si="7"/>
        <v>100</v>
      </c>
      <c r="G99" t="s">
        <v>6</v>
      </c>
    </row>
    <row r="100" spans="1:9" x14ac:dyDescent="0.25">
      <c r="B100" t="s">
        <v>7</v>
      </c>
      <c r="C100">
        <f>SUM(C92:C99)</f>
        <v>65</v>
      </c>
      <c r="D100" s="2">
        <v>100</v>
      </c>
    </row>
    <row r="101" spans="1:9" x14ac:dyDescent="0.25">
      <c r="A101" t="s">
        <v>51</v>
      </c>
      <c r="B101" s="34" t="s">
        <v>57</v>
      </c>
      <c r="C101" t="s">
        <v>9</v>
      </c>
      <c r="D101" t="s">
        <v>10</v>
      </c>
      <c r="E101" t="s">
        <v>39</v>
      </c>
      <c r="F101" t="s">
        <v>1</v>
      </c>
      <c r="G101" t="s">
        <v>2</v>
      </c>
      <c r="H101" s="1" t="s">
        <v>3</v>
      </c>
      <c r="I101" s="1" t="s">
        <v>4</v>
      </c>
    </row>
    <row r="102" spans="1:9" x14ac:dyDescent="0.25">
      <c r="B102" s="36" t="s">
        <v>43</v>
      </c>
      <c r="C102" s="20">
        <v>7</v>
      </c>
      <c r="D102" s="7">
        <f>(C102/C111)*100</f>
        <v>10.76923076923077</v>
      </c>
      <c r="E102" s="2">
        <f>D102</f>
        <v>10.76923076923077</v>
      </c>
      <c r="F102" s="1"/>
      <c r="G102" s="1"/>
      <c r="H102" s="3">
        <v>80</v>
      </c>
      <c r="I102" s="3">
        <v>10.7</v>
      </c>
    </row>
    <row r="103" spans="1:9" x14ac:dyDescent="0.25">
      <c r="B103" s="38">
        <v>0.5</v>
      </c>
      <c r="C103" s="6">
        <v>11</v>
      </c>
      <c r="D103" s="7">
        <f>(C103/C111)*100</f>
        <v>16.923076923076923</v>
      </c>
      <c r="E103" s="2">
        <f>E102+D103</f>
        <v>27.692307692307693</v>
      </c>
      <c r="F103" s="3"/>
      <c r="G103" s="3"/>
      <c r="H103" s="3"/>
      <c r="I103" s="3"/>
    </row>
    <row r="104" spans="1:9" x14ac:dyDescent="0.25">
      <c r="B104" s="29">
        <v>1</v>
      </c>
      <c r="C104" s="8">
        <v>9</v>
      </c>
      <c r="D104" s="9">
        <f>(C104/C111)*100</f>
        <v>13.846153846153847</v>
      </c>
      <c r="E104" s="2">
        <f>E103+D104</f>
        <v>41.53846153846154</v>
      </c>
      <c r="F104" s="3"/>
      <c r="G104" s="3"/>
      <c r="H104" s="3"/>
      <c r="I104" s="3"/>
    </row>
    <row r="105" spans="1:9" x14ac:dyDescent="0.25">
      <c r="B105" s="29">
        <v>2</v>
      </c>
      <c r="C105" s="8">
        <v>22</v>
      </c>
      <c r="D105" s="9">
        <f>(C105/C111)*100</f>
        <v>33.846153846153847</v>
      </c>
      <c r="E105" s="2">
        <f>E104+D105</f>
        <v>75.384615384615387</v>
      </c>
      <c r="F105" s="3">
        <v>2</v>
      </c>
      <c r="G105" s="3"/>
      <c r="H105" s="3"/>
      <c r="I105" s="3"/>
    </row>
    <row r="106" spans="1:9" x14ac:dyDescent="0.25">
      <c r="B106" s="29">
        <v>4</v>
      </c>
      <c r="C106" s="8">
        <v>3</v>
      </c>
      <c r="D106" s="9">
        <f>(C106/C111)*100</f>
        <v>4.6153846153846159</v>
      </c>
      <c r="E106" s="2">
        <f>E105+D106</f>
        <v>80</v>
      </c>
      <c r="F106" s="3"/>
      <c r="G106" s="3"/>
      <c r="H106" s="3"/>
      <c r="I106" s="3"/>
    </row>
    <row r="107" spans="1:9" x14ac:dyDescent="0.25">
      <c r="B107" s="32">
        <v>8</v>
      </c>
      <c r="C107" s="16">
        <v>3</v>
      </c>
      <c r="D107" s="17">
        <f>(C107/C111)*100</f>
        <v>4.6153846153846159</v>
      </c>
      <c r="E107" s="2">
        <f t="shared" ref="E107:E110" si="8">E106+D107</f>
        <v>84.615384615384613</v>
      </c>
      <c r="F107" s="3"/>
      <c r="G107" s="3"/>
      <c r="H107" s="3"/>
      <c r="I107" s="3"/>
    </row>
    <row r="108" spans="1:9" x14ac:dyDescent="0.25">
      <c r="B108" s="32">
        <v>16</v>
      </c>
      <c r="C108" s="16">
        <v>3</v>
      </c>
      <c r="D108" s="17">
        <f>(C108/C111)*100</f>
        <v>4.6153846153846159</v>
      </c>
      <c r="E108" s="2">
        <f t="shared" si="8"/>
        <v>89.230769230769226</v>
      </c>
      <c r="F108" s="3"/>
      <c r="G108" s="3"/>
      <c r="H108" s="3"/>
      <c r="I108" s="3"/>
    </row>
    <row r="109" spans="1:9" x14ac:dyDescent="0.25">
      <c r="B109" s="30">
        <v>32</v>
      </c>
      <c r="C109" s="12">
        <v>6</v>
      </c>
      <c r="D109" s="13">
        <f>(C109/C111)*100</f>
        <v>9.2307692307692317</v>
      </c>
      <c r="E109" s="2">
        <f t="shared" si="8"/>
        <v>98.461538461538453</v>
      </c>
      <c r="G109">
        <v>32</v>
      </c>
    </row>
    <row r="110" spans="1:9" x14ac:dyDescent="0.25">
      <c r="B110" s="39" t="s">
        <v>6</v>
      </c>
      <c r="C110" s="10">
        <v>1</v>
      </c>
      <c r="D110" s="11">
        <f>(C110/C111)*100</f>
        <v>1.5384615384615385</v>
      </c>
      <c r="E110" s="2">
        <f t="shared" si="8"/>
        <v>99.999999999999986</v>
      </c>
    </row>
    <row r="111" spans="1:9" x14ac:dyDescent="0.25">
      <c r="B111" t="s">
        <v>7</v>
      </c>
      <c r="C111">
        <f>SUM(C102:C110)</f>
        <v>65</v>
      </c>
      <c r="D111" s="2">
        <v>100</v>
      </c>
    </row>
    <row r="112" spans="1:9" x14ac:dyDescent="0.25">
      <c r="A112" t="s">
        <v>38</v>
      </c>
      <c r="B112" s="34" t="s">
        <v>57</v>
      </c>
      <c r="C112" t="s">
        <v>9</v>
      </c>
      <c r="D112" t="s">
        <v>10</v>
      </c>
      <c r="E112" t="s">
        <v>39</v>
      </c>
      <c r="F112" t="s">
        <v>1</v>
      </c>
      <c r="G112" t="s">
        <v>2</v>
      </c>
      <c r="H112" s="1" t="s">
        <v>3</v>
      </c>
      <c r="I112" s="1" t="s">
        <v>4</v>
      </c>
    </row>
    <row r="113" spans="2:9" x14ac:dyDescent="0.25">
      <c r="B113" s="36" t="s">
        <v>18</v>
      </c>
      <c r="C113" s="20">
        <v>54</v>
      </c>
      <c r="D113" s="7">
        <f>(C113/C121)*100</f>
        <v>83.07692307692308</v>
      </c>
      <c r="E113" s="2">
        <f>D113</f>
        <v>83.07692307692308</v>
      </c>
      <c r="F113" s="1" t="s">
        <v>18</v>
      </c>
      <c r="G113" s="1"/>
      <c r="H113" s="3">
        <v>95.4</v>
      </c>
      <c r="I113" s="3">
        <v>4.5999999999999996</v>
      </c>
    </row>
    <row r="114" spans="2:9" x14ac:dyDescent="0.25">
      <c r="B114" s="38">
        <v>1</v>
      </c>
      <c r="C114" s="6">
        <v>1</v>
      </c>
      <c r="D114" s="7">
        <f>(C114/C121)*100</f>
        <v>1.5384615384615385</v>
      </c>
      <c r="E114" s="2">
        <f>E113+D114</f>
        <v>84.615384615384613</v>
      </c>
      <c r="F114" s="3"/>
      <c r="G114" s="3"/>
      <c r="H114" s="3"/>
      <c r="I114" s="3"/>
    </row>
    <row r="115" spans="2:9" x14ac:dyDescent="0.25">
      <c r="B115" s="29">
        <v>2</v>
      </c>
      <c r="C115" s="8">
        <v>1</v>
      </c>
      <c r="D115" s="9">
        <f>(C115/C121)*100</f>
        <v>1.5384615384615385</v>
      </c>
      <c r="E115" s="2">
        <f>E114+D115</f>
        <v>86.153846153846146</v>
      </c>
      <c r="F115" s="3"/>
      <c r="G115" s="3"/>
      <c r="H115" s="3"/>
      <c r="I115" s="3"/>
    </row>
    <row r="116" spans="2:9" x14ac:dyDescent="0.25">
      <c r="B116" s="29">
        <v>4</v>
      </c>
      <c r="C116" s="8">
        <v>6</v>
      </c>
      <c r="D116" s="9">
        <f>(C116/C121)*100</f>
        <v>9.2307692307692317</v>
      </c>
      <c r="E116" s="2">
        <f>E115+D116</f>
        <v>95.384615384615373</v>
      </c>
      <c r="F116" s="3"/>
      <c r="G116" s="3">
        <v>4</v>
      </c>
      <c r="H116" s="3"/>
      <c r="I116" s="3"/>
    </row>
    <row r="117" spans="2:9" x14ac:dyDescent="0.25">
      <c r="B117" s="29">
        <v>8</v>
      </c>
      <c r="C117" s="8">
        <v>0</v>
      </c>
      <c r="D117" s="9">
        <f>(C117/C121)*100</f>
        <v>0</v>
      </c>
      <c r="E117" s="2">
        <f>E116+D117</f>
        <v>95.384615384615373</v>
      </c>
      <c r="F117" s="3"/>
      <c r="G117" s="3"/>
      <c r="H117" s="3"/>
      <c r="I117" s="3"/>
    </row>
    <row r="118" spans="2:9" x14ac:dyDescent="0.25">
      <c r="B118" s="30">
        <v>16</v>
      </c>
      <c r="C118" s="12">
        <v>1</v>
      </c>
      <c r="D118" s="13">
        <f>(C118/C121)*100</f>
        <v>1.5384615384615385</v>
      </c>
      <c r="E118" s="2">
        <f t="shared" ref="E118:E120" si="9">E117+D118</f>
        <v>96.923076923076906</v>
      </c>
      <c r="F118" s="3"/>
      <c r="G118" s="3"/>
      <c r="H118" s="3"/>
      <c r="I118" s="3"/>
    </row>
    <row r="119" spans="2:9" x14ac:dyDescent="0.25">
      <c r="B119" s="30">
        <v>32</v>
      </c>
      <c r="C119" s="12">
        <v>0</v>
      </c>
      <c r="D119" s="13">
        <f>(C119/C121)*100</f>
        <v>0</v>
      </c>
      <c r="E119" s="2">
        <f t="shared" si="9"/>
        <v>96.923076923076906</v>
      </c>
      <c r="F119" s="3"/>
      <c r="G119" s="3"/>
      <c r="H119" s="3"/>
      <c r="I119" s="3"/>
    </row>
    <row r="120" spans="2:9" x14ac:dyDescent="0.25">
      <c r="B120" s="30" t="s">
        <v>6</v>
      </c>
      <c r="C120" s="12">
        <v>2</v>
      </c>
      <c r="D120" s="13">
        <f>(C120/C121)*100</f>
        <v>3.0769230769230771</v>
      </c>
      <c r="E120" s="2">
        <f t="shared" si="9"/>
        <v>99.999999999999986</v>
      </c>
    </row>
    <row r="121" spans="2:9" x14ac:dyDescent="0.25">
      <c r="B121" t="s">
        <v>7</v>
      </c>
      <c r="C121">
        <f>SUM(C113:C120)</f>
        <v>65</v>
      </c>
      <c r="D121" s="2">
        <v>100</v>
      </c>
    </row>
  </sheetData>
  <sheetProtection algorithmName="SHA-512" hashValue="CZDMq6yyztU9vKaUBuhOdlHSRSS7SPsr/UqcIneubBZu5dT+ImLdIXIm3YJyzew8AetTLrCtzLXHNC+SDMUbKg==" saltValue="yDAPG/osEgKav3Hw6SiUr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ignoredErrors>
    <ignoredError sqref="L5" twoDigitTextYear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workbookViewId="0">
      <selection activeCell="L19" sqref="L19"/>
    </sheetView>
  </sheetViews>
  <sheetFormatPr defaultRowHeight="15" x14ac:dyDescent="0.25"/>
  <cols>
    <col min="1" max="1" width="20.85546875" customWidth="1"/>
    <col min="2" max="2" width="16.85546875" bestFit="1" customWidth="1"/>
    <col min="3" max="3" width="5.7109375" bestFit="1" customWidth="1"/>
    <col min="4" max="4" width="9.7109375" bestFit="1" customWidth="1"/>
    <col min="5" max="5" width="12.5703125" bestFit="1" customWidth="1"/>
    <col min="6" max="6" width="10.42578125" bestFit="1" customWidth="1"/>
    <col min="7" max="7" width="6.5703125" bestFit="1" customWidth="1"/>
    <col min="8" max="8" width="11.85546875" bestFit="1" customWidth="1"/>
    <col min="9" max="9" width="12" bestFit="1" customWidth="1"/>
    <col min="10" max="10" width="10.42578125" customWidth="1"/>
    <col min="11" max="11" width="32.28515625" bestFit="1" customWidth="1"/>
    <col min="12" max="12" width="19.42578125" bestFit="1" customWidth="1"/>
    <col min="13" max="13" width="17.28515625" bestFit="1" customWidth="1"/>
    <col min="14" max="15" width="6.5703125" bestFit="1" customWidth="1"/>
    <col min="16" max="16" width="11.85546875" bestFit="1" customWidth="1"/>
    <col min="17" max="17" width="12" bestFit="1" customWidth="1"/>
  </cols>
  <sheetData>
    <row r="1" spans="1:17" x14ac:dyDescent="0.25">
      <c r="A1" s="47" t="s">
        <v>103</v>
      </c>
      <c r="E1" t="s">
        <v>79</v>
      </c>
      <c r="F1" s="42">
        <v>43409</v>
      </c>
      <c r="K1" s="43" t="s">
        <v>77</v>
      </c>
      <c r="L1" s="43" t="s">
        <v>81</v>
      </c>
      <c r="M1" s="43" t="s">
        <v>82</v>
      </c>
      <c r="N1" s="43" t="s">
        <v>1</v>
      </c>
      <c r="O1" s="43" t="s">
        <v>2</v>
      </c>
      <c r="P1" s="44" t="s">
        <v>3</v>
      </c>
      <c r="Q1" s="44" t="s">
        <v>4</v>
      </c>
    </row>
    <row r="2" spans="1:17" x14ac:dyDescent="0.25">
      <c r="B2" s="48" t="s">
        <v>105</v>
      </c>
      <c r="F2" s="42"/>
      <c r="K2" s="43" t="s">
        <v>0</v>
      </c>
      <c r="L2" s="45" t="s">
        <v>93</v>
      </c>
      <c r="M2" s="46" t="s">
        <v>65</v>
      </c>
      <c r="N2" s="46" t="s">
        <v>18</v>
      </c>
      <c r="O2" s="46" t="s">
        <v>18</v>
      </c>
      <c r="P2" s="46">
        <f>H6</f>
        <v>100</v>
      </c>
      <c r="Q2" s="46">
        <f>I6</f>
        <v>0</v>
      </c>
    </row>
    <row r="3" spans="1:17" x14ac:dyDescent="0.25">
      <c r="B3" s="49" t="s">
        <v>106</v>
      </c>
      <c r="F3" s="42"/>
      <c r="K3" s="43" t="s">
        <v>17</v>
      </c>
      <c r="L3" s="45" t="s">
        <v>94</v>
      </c>
      <c r="M3" s="46" t="s">
        <v>63</v>
      </c>
      <c r="N3" s="46" t="s">
        <v>54</v>
      </c>
      <c r="O3" s="46" t="s">
        <v>54</v>
      </c>
      <c r="P3" s="46">
        <f>H14</f>
        <v>100</v>
      </c>
      <c r="Q3" s="46">
        <f>I14</f>
        <v>0</v>
      </c>
    </row>
    <row r="4" spans="1:17" x14ac:dyDescent="0.25">
      <c r="B4" s="50" t="s">
        <v>107</v>
      </c>
      <c r="F4" s="42"/>
      <c r="K4" s="43" t="s">
        <v>14</v>
      </c>
      <c r="L4" s="45" t="s">
        <v>95</v>
      </c>
      <c r="M4" s="46" t="s">
        <v>96</v>
      </c>
      <c r="N4" s="46" t="s">
        <v>41</v>
      </c>
      <c r="O4" s="46" t="s">
        <v>41</v>
      </c>
      <c r="P4" s="46">
        <f>H26</f>
        <v>100</v>
      </c>
      <c r="Q4" s="46">
        <f>I26</f>
        <v>0</v>
      </c>
    </row>
    <row r="5" spans="1:17" x14ac:dyDescent="0.25">
      <c r="A5" t="s">
        <v>0</v>
      </c>
      <c r="B5" s="34" t="s">
        <v>57</v>
      </c>
      <c r="C5" t="s">
        <v>9</v>
      </c>
      <c r="D5" t="s">
        <v>10</v>
      </c>
      <c r="E5" t="s">
        <v>39</v>
      </c>
      <c r="F5" t="s">
        <v>1</v>
      </c>
      <c r="G5" t="s">
        <v>2</v>
      </c>
      <c r="H5" s="1" t="s">
        <v>3</v>
      </c>
      <c r="I5" s="1" t="s">
        <v>4</v>
      </c>
      <c r="K5" s="43" t="s">
        <v>42</v>
      </c>
      <c r="L5" s="45" t="s">
        <v>95</v>
      </c>
      <c r="M5" s="46" t="s">
        <v>85</v>
      </c>
      <c r="N5" s="46">
        <v>4</v>
      </c>
      <c r="O5" s="46">
        <v>4</v>
      </c>
      <c r="P5" s="46">
        <f>H35</f>
        <v>0</v>
      </c>
      <c r="Q5" s="46">
        <f>I35</f>
        <v>100</v>
      </c>
    </row>
    <row r="6" spans="1:17" x14ac:dyDescent="0.25">
      <c r="B6" s="36" t="s">
        <v>18</v>
      </c>
      <c r="C6" s="20">
        <v>56</v>
      </c>
      <c r="D6" s="7">
        <f>(C6/C12)*100</f>
        <v>100</v>
      </c>
      <c r="E6" s="2">
        <f>D6</f>
        <v>100</v>
      </c>
      <c r="F6" s="1" t="s">
        <v>18</v>
      </c>
      <c r="G6" s="1" t="s">
        <v>18</v>
      </c>
      <c r="H6" s="3">
        <v>100</v>
      </c>
      <c r="I6" s="3">
        <v>0</v>
      </c>
      <c r="K6" s="43" t="s">
        <v>20</v>
      </c>
      <c r="L6" s="45" t="s">
        <v>97</v>
      </c>
      <c r="M6" s="46" t="s">
        <v>63</v>
      </c>
      <c r="N6" s="46">
        <v>0.25</v>
      </c>
      <c r="O6" s="46">
        <v>0.5</v>
      </c>
      <c r="P6" s="46">
        <f>H44</f>
        <v>100</v>
      </c>
      <c r="Q6" s="46">
        <f>I44</f>
        <v>0</v>
      </c>
    </row>
    <row r="7" spans="1:17" x14ac:dyDescent="0.25">
      <c r="B7" s="38">
        <v>1</v>
      </c>
      <c r="C7" s="6">
        <v>0</v>
      </c>
      <c r="D7" s="7">
        <f>(C7/C12)*100</f>
        <v>0</v>
      </c>
      <c r="E7" s="2">
        <f>E6+D7</f>
        <v>100</v>
      </c>
      <c r="F7" s="3"/>
      <c r="G7" s="3"/>
      <c r="H7" s="3"/>
      <c r="I7" s="3"/>
      <c r="K7" s="43" t="s">
        <v>45</v>
      </c>
      <c r="L7" s="45" t="s">
        <v>98</v>
      </c>
      <c r="M7" s="46" t="s">
        <v>65</v>
      </c>
      <c r="N7" s="46">
        <v>0.25</v>
      </c>
      <c r="O7" s="46">
        <v>0.25</v>
      </c>
      <c r="P7" s="46">
        <f>H55</f>
        <v>100</v>
      </c>
      <c r="Q7" s="46">
        <f>I55</f>
        <v>0</v>
      </c>
    </row>
    <row r="8" spans="1:17" x14ac:dyDescent="0.25">
      <c r="B8" s="32">
        <v>2</v>
      </c>
      <c r="C8" s="16">
        <v>0</v>
      </c>
      <c r="D8" s="17">
        <f>(C8/C12)*100</f>
        <v>0</v>
      </c>
      <c r="E8" s="2">
        <f t="shared" ref="E8:E11" si="0">E7+D8</f>
        <v>100</v>
      </c>
      <c r="F8" s="3"/>
      <c r="G8" s="3"/>
      <c r="H8" s="3"/>
      <c r="I8" s="3"/>
      <c r="K8" s="43" t="s">
        <v>31</v>
      </c>
      <c r="L8" s="45" t="s">
        <v>99</v>
      </c>
      <c r="M8" s="46" t="s">
        <v>70</v>
      </c>
      <c r="N8" s="46">
        <v>32</v>
      </c>
      <c r="O8" s="46">
        <v>32</v>
      </c>
      <c r="P8" s="46">
        <f>H68</f>
        <v>94.6</v>
      </c>
      <c r="Q8" s="46">
        <f>I68</f>
        <v>0</v>
      </c>
    </row>
    <row r="9" spans="1:17" x14ac:dyDescent="0.25">
      <c r="B9" s="30">
        <v>4</v>
      </c>
      <c r="C9" s="12">
        <v>0</v>
      </c>
      <c r="D9" s="13">
        <f>(C9/C12)*100</f>
        <v>0</v>
      </c>
      <c r="E9" s="2">
        <f t="shared" si="0"/>
        <v>100</v>
      </c>
      <c r="F9" s="3"/>
      <c r="G9" s="3"/>
      <c r="H9" s="3"/>
      <c r="I9" s="3"/>
      <c r="K9" s="43" t="s">
        <v>50</v>
      </c>
      <c r="L9" s="45" t="s">
        <v>94</v>
      </c>
      <c r="M9" s="46" t="s">
        <v>65</v>
      </c>
      <c r="N9" s="46">
        <v>0.06</v>
      </c>
      <c r="O9" s="46">
        <v>0.06</v>
      </c>
      <c r="P9" s="46">
        <f>H77</f>
        <v>100</v>
      </c>
      <c r="Q9" s="46">
        <f>I77</f>
        <v>0</v>
      </c>
    </row>
    <row r="10" spans="1:17" x14ac:dyDescent="0.25">
      <c r="B10" s="30">
        <v>8</v>
      </c>
      <c r="C10" s="12">
        <v>0</v>
      </c>
      <c r="D10" s="13">
        <f>(C10/C12)*100</f>
        <v>0</v>
      </c>
      <c r="E10" s="2">
        <f t="shared" si="0"/>
        <v>100</v>
      </c>
      <c r="F10" s="3"/>
      <c r="G10" s="3"/>
      <c r="H10" s="3"/>
      <c r="I10" s="3"/>
      <c r="K10" s="43" t="s">
        <v>37</v>
      </c>
      <c r="L10" s="45" t="s">
        <v>100</v>
      </c>
      <c r="M10" s="46" t="s">
        <v>63</v>
      </c>
      <c r="N10" s="46">
        <v>1</v>
      </c>
      <c r="O10" s="46">
        <v>1</v>
      </c>
      <c r="P10" s="46">
        <f>H89</f>
        <v>96.4</v>
      </c>
      <c r="Q10" s="46">
        <f>I89</f>
        <v>3.6</v>
      </c>
    </row>
    <row r="11" spans="1:17" x14ac:dyDescent="0.25">
      <c r="B11" s="39" t="s">
        <v>23</v>
      </c>
      <c r="C11" s="10">
        <v>0</v>
      </c>
      <c r="D11" s="11">
        <f>(C11/C12)*100</f>
        <v>0</v>
      </c>
      <c r="E11" s="2">
        <f t="shared" si="0"/>
        <v>100</v>
      </c>
      <c r="F11" s="3"/>
      <c r="G11" s="3"/>
      <c r="H11" s="3"/>
      <c r="I11" s="3"/>
      <c r="K11" s="43" t="s">
        <v>51</v>
      </c>
      <c r="L11" s="45" t="s">
        <v>76</v>
      </c>
      <c r="M11" s="46" t="s">
        <v>63</v>
      </c>
      <c r="N11" s="46">
        <v>8</v>
      </c>
      <c r="O11" s="46">
        <v>16</v>
      </c>
      <c r="P11" s="46">
        <f>H101</f>
        <v>100</v>
      </c>
      <c r="Q11" s="46">
        <f>I101</f>
        <v>0</v>
      </c>
    </row>
    <row r="12" spans="1:17" x14ac:dyDescent="0.25">
      <c r="B12" t="s">
        <v>7</v>
      </c>
      <c r="C12">
        <f>SUM(C6:C11)</f>
        <v>56</v>
      </c>
      <c r="D12" s="2">
        <v>100</v>
      </c>
      <c r="F12" s="3"/>
      <c r="G12" s="3"/>
      <c r="H12" s="3"/>
      <c r="I12" s="3"/>
      <c r="K12" s="43" t="s">
        <v>52</v>
      </c>
      <c r="L12" s="45" t="s">
        <v>101</v>
      </c>
      <c r="M12" s="46" t="s">
        <v>59</v>
      </c>
      <c r="N12" s="46">
        <v>8</v>
      </c>
      <c r="O12" s="46">
        <v>8</v>
      </c>
      <c r="P12" s="46">
        <f>H110</f>
        <v>98.2</v>
      </c>
      <c r="Q12" s="46">
        <f>I110</f>
        <v>0</v>
      </c>
    </row>
    <row r="13" spans="1:17" x14ac:dyDescent="0.25">
      <c r="A13" t="s">
        <v>17</v>
      </c>
      <c r="B13" s="34" t="s">
        <v>57</v>
      </c>
      <c r="C13" t="s">
        <v>9</v>
      </c>
      <c r="D13" t="s">
        <v>10</v>
      </c>
      <c r="E13" t="s">
        <v>39</v>
      </c>
      <c r="F13" t="s">
        <v>1</v>
      </c>
      <c r="G13" t="s">
        <v>2</v>
      </c>
      <c r="H13" s="1" t="s">
        <v>3</v>
      </c>
      <c r="I13" s="1" t="s">
        <v>4</v>
      </c>
      <c r="K13" s="43" t="s">
        <v>53</v>
      </c>
      <c r="L13" s="45" t="s">
        <v>102</v>
      </c>
      <c r="M13" s="46" t="s">
        <v>60</v>
      </c>
      <c r="N13" s="46">
        <v>8</v>
      </c>
      <c r="O13" s="46">
        <v>8</v>
      </c>
      <c r="P13" s="46">
        <f>H121</f>
        <v>92.9</v>
      </c>
      <c r="Q13" s="46">
        <f>I121</f>
        <v>7.1</v>
      </c>
    </row>
    <row r="14" spans="1:17" x14ac:dyDescent="0.25">
      <c r="B14" s="36" t="s">
        <v>54</v>
      </c>
      <c r="C14" s="20">
        <v>56</v>
      </c>
      <c r="D14" s="7">
        <f>(C14/C24)*100</f>
        <v>100</v>
      </c>
      <c r="E14" s="2">
        <f>D14</f>
        <v>100</v>
      </c>
      <c r="F14" s="1" t="s">
        <v>54</v>
      </c>
      <c r="G14" s="1" t="s">
        <v>54</v>
      </c>
      <c r="H14" s="3">
        <v>100</v>
      </c>
      <c r="I14" s="3">
        <v>0</v>
      </c>
    </row>
    <row r="15" spans="1:17" x14ac:dyDescent="0.25">
      <c r="B15" s="38">
        <v>0.06</v>
      </c>
      <c r="C15" s="6">
        <v>0</v>
      </c>
      <c r="D15" s="7">
        <f>(C15/C24)*100</f>
        <v>0</v>
      </c>
      <c r="E15" s="2">
        <f>E14+D15</f>
        <v>100</v>
      </c>
      <c r="F15" s="3"/>
      <c r="G15" s="3"/>
      <c r="H15" s="3"/>
      <c r="I15" s="3"/>
    </row>
    <row r="16" spans="1:17" x14ac:dyDescent="0.25">
      <c r="B16" s="29">
        <v>0.12</v>
      </c>
      <c r="C16" s="8">
        <v>0</v>
      </c>
      <c r="D16" s="9">
        <f>(C16/C24)*100</f>
        <v>0</v>
      </c>
      <c r="E16" s="2">
        <f t="shared" ref="E16:E23" si="1">E15+D16</f>
        <v>100</v>
      </c>
      <c r="F16" s="3"/>
      <c r="G16" s="3"/>
      <c r="H16" s="3"/>
      <c r="I16" s="3"/>
    </row>
    <row r="17" spans="1:9" x14ac:dyDescent="0.25">
      <c r="B17" s="29">
        <v>0.25</v>
      </c>
      <c r="C17" s="8">
        <v>0</v>
      </c>
      <c r="D17" s="9">
        <f>(C17/C24)*100</f>
        <v>0</v>
      </c>
      <c r="E17" s="2">
        <f t="shared" si="1"/>
        <v>100</v>
      </c>
      <c r="F17" s="3"/>
      <c r="G17" s="3"/>
      <c r="H17" s="3"/>
      <c r="I17" s="3"/>
    </row>
    <row r="18" spans="1:9" x14ac:dyDescent="0.25">
      <c r="B18" s="29">
        <v>0.5</v>
      </c>
      <c r="C18" s="8">
        <v>0</v>
      </c>
      <c r="D18" s="9">
        <f>(C18/C24)*100</f>
        <v>0</v>
      </c>
      <c r="E18" s="2">
        <f t="shared" si="1"/>
        <v>100</v>
      </c>
      <c r="F18" s="3"/>
      <c r="G18" s="3"/>
      <c r="H18" s="3"/>
      <c r="I18" s="3"/>
    </row>
    <row r="19" spans="1:9" x14ac:dyDescent="0.25">
      <c r="B19" s="29">
        <v>1</v>
      </c>
      <c r="C19" s="8">
        <v>0</v>
      </c>
      <c r="D19" s="9">
        <f>(C19/C24)*100</f>
        <v>0</v>
      </c>
      <c r="E19" s="2">
        <f t="shared" si="1"/>
        <v>100</v>
      </c>
      <c r="F19" s="3"/>
      <c r="G19" s="3"/>
      <c r="H19" s="3"/>
      <c r="I19" s="3"/>
    </row>
    <row r="20" spans="1:9" x14ac:dyDescent="0.25">
      <c r="B20" s="29">
        <v>2</v>
      </c>
      <c r="C20" s="8">
        <v>0</v>
      </c>
      <c r="D20" s="9">
        <f>(C20/C24)*100</f>
        <v>0</v>
      </c>
      <c r="E20" s="2">
        <f t="shared" si="1"/>
        <v>100</v>
      </c>
      <c r="F20" s="3"/>
      <c r="G20" s="3"/>
      <c r="H20" s="3"/>
      <c r="I20" s="3"/>
    </row>
    <row r="21" spans="1:9" x14ac:dyDescent="0.25">
      <c r="B21" s="32">
        <v>4</v>
      </c>
      <c r="C21" s="16">
        <v>0</v>
      </c>
      <c r="D21" s="17">
        <f>(C21/C24)*100</f>
        <v>0</v>
      </c>
      <c r="E21" s="2">
        <f t="shared" si="1"/>
        <v>100</v>
      </c>
    </row>
    <row r="22" spans="1:9" x14ac:dyDescent="0.25">
      <c r="B22" s="30">
        <v>8</v>
      </c>
      <c r="C22" s="12">
        <v>0</v>
      </c>
      <c r="D22" s="13">
        <f>(C22/C24)*100</f>
        <v>0</v>
      </c>
      <c r="E22" s="2">
        <f t="shared" si="1"/>
        <v>100</v>
      </c>
    </row>
    <row r="23" spans="1:9" x14ac:dyDescent="0.25">
      <c r="B23" s="39" t="s">
        <v>23</v>
      </c>
      <c r="C23" s="10">
        <v>0</v>
      </c>
      <c r="D23" s="11">
        <f>(C23/C24)*100</f>
        <v>0</v>
      </c>
      <c r="E23" s="2">
        <f t="shared" si="1"/>
        <v>100</v>
      </c>
    </row>
    <row r="24" spans="1:9" x14ac:dyDescent="0.25">
      <c r="B24" t="s">
        <v>7</v>
      </c>
      <c r="C24">
        <f>SUM(C14:C23)</f>
        <v>56</v>
      </c>
      <c r="D24" s="2">
        <v>100</v>
      </c>
    </row>
    <row r="25" spans="1:9" x14ac:dyDescent="0.25">
      <c r="A25" t="s">
        <v>14</v>
      </c>
      <c r="B25" s="34" t="s">
        <v>57</v>
      </c>
      <c r="C25" t="s">
        <v>9</v>
      </c>
      <c r="D25" t="s">
        <v>10</v>
      </c>
      <c r="E25" t="s">
        <v>39</v>
      </c>
      <c r="F25" t="s">
        <v>1</v>
      </c>
      <c r="G25" t="s">
        <v>2</v>
      </c>
      <c r="H25" s="1" t="s">
        <v>3</v>
      </c>
      <c r="I25" s="1" t="s">
        <v>4</v>
      </c>
    </row>
    <row r="26" spans="1:9" x14ac:dyDescent="0.25">
      <c r="B26" s="36" t="s">
        <v>41</v>
      </c>
      <c r="C26" s="20">
        <v>54</v>
      </c>
      <c r="D26" s="7">
        <f>(C26/C33)*100</f>
        <v>96.428571428571431</v>
      </c>
      <c r="E26" s="2">
        <f>D26</f>
        <v>96.428571428571431</v>
      </c>
      <c r="F26" s="1" t="s">
        <v>41</v>
      </c>
      <c r="G26" s="1" t="s">
        <v>41</v>
      </c>
      <c r="H26" s="3">
        <v>100</v>
      </c>
      <c r="I26" s="3">
        <v>0</v>
      </c>
    </row>
    <row r="27" spans="1:9" x14ac:dyDescent="0.25">
      <c r="B27" s="38">
        <v>0.25</v>
      </c>
      <c r="C27" s="6">
        <v>1</v>
      </c>
      <c r="D27" s="7">
        <f>(C27/C33)*100</f>
        <v>1.7857142857142856</v>
      </c>
      <c r="E27" s="2">
        <f>E26+D27</f>
        <v>98.214285714285722</v>
      </c>
      <c r="F27" s="3"/>
      <c r="G27" s="3"/>
      <c r="H27" s="3"/>
      <c r="I27" s="3"/>
    </row>
    <row r="28" spans="1:9" x14ac:dyDescent="0.25">
      <c r="B28" s="29">
        <v>0.5</v>
      </c>
      <c r="C28" s="8">
        <v>1</v>
      </c>
      <c r="D28" s="9">
        <f>(C28/C33)*100</f>
        <v>1.7857142857142856</v>
      </c>
      <c r="E28" s="2">
        <f t="shared" ref="E28:E32" si="2">E27+D28</f>
        <v>100.00000000000001</v>
      </c>
      <c r="F28" s="3"/>
      <c r="G28" s="3"/>
      <c r="H28" s="3"/>
      <c r="I28" s="3"/>
    </row>
    <row r="29" spans="1:9" x14ac:dyDescent="0.25">
      <c r="B29" s="29">
        <v>1</v>
      </c>
      <c r="C29" s="8">
        <v>0</v>
      </c>
      <c r="D29" s="9">
        <f>(C29/C33)*100</f>
        <v>0</v>
      </c>
      <c r="E29" s="2">
        <f t="shared" si="2"/>
        <v>100.00000000000001</v>
      </c>
      <c r="F29" s="3"/>
      <c r="G29" s="3"/>
      <c r="H29" s="3"/>
      <c r="I29" s="3"/>
    </row>
    <row r="30" spans="1:9" x14ac:dyDescent="0.25">
      <c r="B30" s="30">
        <v>2</v>
      </c>
      <c r="C30" s="12">
        <v>0</v>
      </c>
      <c r="D30" s="13">
        <f>(C30/C33)*100</f>
        <v>0</v>
      </c>
      <c r="E30" s="2">
        <f t="shared" si="2"/>
        <v>100.00000000000001</v>
      </c>
      <c r="F30" s="3"/>
      <c r="G30" s="3"/>
      <c r="H30" s="3"/>
      <c r="I30" s="3"/>
    </row>
    <row r="31" spans="1:9" x14ac:dyDescent="0.25">
      <c r="B31" s="30">
        <v>4</v>
      </c>
      <c r="C31" s="12">
        <v>0</v>
      </c>
      <c r="D31" s="13">
        <f>(C31/C33)*100</f>
        <v>0</v>
      </c>
      <c r="E31" s="2">
        <f t="shared" si="2"/>
        <v>100.00000000000001</v>
      </c>
      <c r="F31" s="3"/>
      <c r="G31" s="3"/>
      <c r="H31" s="3"/>
      <c r="I31" s="3"/>
    </row>
    <row r="32" spans="1:9" x14ac:dyDescent="0.25">
      <c r="B32" s="30" t="s">
        <v>16</v>
      </c>
      <c r="C32" s="12">
        <v>0</v>
      </c>
      <c r="D32" s="13">
        <f>(C32/C33)*100</f>
        <v>0</v>
      </c>
      <c r="E32" s="2">
        <f t="shared" si="2"/>
        <v>100.00000000000001</v>
      </c>
      <c r="F32" s="3"/>
      <c r="G32" s="3"/>
      <c r="H32" s="3"/>
      <c r="I32" s="3"/>
    </row>
    <row r="33" spans="1:9" x14ac:dyDescent="0.25">
      <c r="B33" t="s">
        <v>7</v>
      </c>
      <c r="C33">
        <f>SUM(C26:C32)</f>
        <v>56</v>
      </c>
      <c r="D33" s="2">
        <v>100</v>
      </c>
    </row>
    <row r="34" spans="1:9" x14ac:dyDescent="0.25">
      <c r="A34" t="s">
        <v>42</v>
      </c>
      <c r="B34" s="34" t="s">
        <v>57</v>
      </c>
      <c r="C34" t="s">
        <v>9</v>
      </c>
      <c r="D34" t="s">
        <v>10</v>
      </c>
      <c r="E34" t="s">
        <v>39</v>
      </c>
      <c r="F34" t="s">
        <v>1</v>
      </c>
      <c r="G34" t="s">
        <v>2</v>
      </c>
      <c r="H34" s="1" t="s">
        <v>3</v>
      </c>
      <c r="I34" s="1" t="s">
        <v>4</v>
      </c>
    </row>
    <row r="35" spans="1:9" x14ac:dyDescent="0.25">
      <c r="B35" s="36" t="s">
        <v>41</v>
      </c>
      <c r="C35" s="20">
        <v>0</v>
      </c>
      <c r="D35" s="7">
        <f>(C35/C42)*100</f>
        <v>0</v>
      </c>
      <c r="E35" s="2">
        <f>D35</f>
        <v>0</v>
      </c>
      <c r="F35" s="1"/>
      <c r="G35" s="1"/>
      <c r="H35" s="3">
        <v>0</v>
      </c>
      <c r="I35" s="3">
        <v>100</v>
      </c>
    </row>
    <row r="36" spans="1:9" x14ac:dyDescent="0.25">
      <c r="B36" s="38">
        <v>0.25</v>
      </c>
      <c r="C36" s="6">
        <v>0</v>
      </c>
      <c r="D36" s="7">
        <f>(C36/C42)*100</f>
        <v>0</v>
      </c>
      <c r="E36" s="2">
        <f>E35+D36</f>
        <v>0</v>
      </c>
      <c r="F36" s="3"/>
      <c r="G36" s="3"/>
      <c r="H36" s="3"/>
      <c r="I36" s="3"/>
    </row>
    <row r="37" spans="1:9" x14ac:dyDescent="0.25">
      <c r="B37" s="32">
        <v>0.5</v>
      </c>
      <c r="C37" s="16">
        <v>0</v>
      </c>
      <c r="D37" s="17">
        <f>(C37/C42)*100</f>
        <v>0</v>
      </c>
      <c r="E37" s="2">
        <f t="shared" ref="E37:E41" si="3">E36+D37</f>
        <v>0</v>
      </c>
      <c r="F37" s="3"/>
      <c r="G37" s="3"/>
      <c r="H37" s="3"/>
      <c r="I37" s="3"/>
    </row>
    <row r="38" spans="1:9" x14ac:dyDescent="0.25">
      <c r="B38" s="30">
        <v>1</v>
      </c>
      <c r="C38" s="12">
        <v>0</v>
      </c>
      <c r="D38" s="13">
        <f>(C38/C42)*100</f>
        <v>0</v>
      </c>
      <c r="E38" s="2">
        <f t="shared" si="3"/>
        <v>0</v>
      </c>
      <c r="F38" s="3"/>
      <c r="G38" s="3"/>
      <c r="H38" s="3"/>
      <c r="I38" s="3"/>
    </row>
    <row r="39" spans="1:9" x14ac:dyDescent="0.25">
      <c r="B39" s="30">
        <v>2</v>
      </c>
      <c r="C39" s="12">
        <v>6</v>
      </c>
      <c r="D39" s="13">
        <f>(C39/C42)*100</f>
        <v>10.714285714285714</v>
      </c>
      <c r="E39" s="2">
        <f t="shared" si="3"/>
        <v>10.714285714285714</v>
      </c>
      <c r="F39" s="3"/>
      <c r="G39" s="3"/>
      <c r="H39" s="3"/>
      <c r="I39" s="3"/>
    </row>
    <row r="40" spans="1:9" x14ac:dyDescent="0.25">
      <c r="B40" s="30">
        <v>4</v>
      </c>
      <c r="C40" s="12">
        <v>45</v>
      </c>
      <c r="D40" s="13">
        <f>(C40/C42)*100</f>
        <v>80.357142857142861</v>
      </c>
      <c r="E40" s="2">
        <f t="shared" si="3"/>
        <v>91.071428571428569</v>
      </c>
      <c r="F40" s="3">
        <v>4</v>
      </c>
      <c r="G40" s="3">
        <v>4</v>
      </c>
      <c r="H40" s="3"/>
      <c r="I40" s="3"/>
    </row>
    <row r="41" spans="1:9" x14ac:dyDescent="0.25">
      <c r="B41" s="30" t="s">
        <v>16</v>
      </c>
      <c r="C41" s="12">
        <v>5</v>
      </c>
      <c r="D41" s="13">
        <f>(C41/C42)*100</f>
        <v>8.9285714285714288</v>
      </c>
      <c r="E41" s="2">
        <f t="shared" si="3"/>
        <v>100</v>
      </c>
      <c r="F41" s="3"/>
      <c r="G41" s="3"/>
      <c r="H41" s="3"/>
      <c r="I41" s="3"/>
    </row>
    <row r="42" spans="1:9" x14ac:dyDescent="0.25">
      <c r="B42" t="s">
        <v>7</v>
      </c>
      <c r="C42">
        <f>SUM(C35:C41)</f>
        <v>56</v>
      </c>
      <c r="D42" s="2">
        <v>100</v>
      </c>
    </row>
    <row r="43" spans="1:9" x14ac:dyDescent="0.25">
      <c r="A43" t="s">
        <v>20</v>
      </c>
      <c r="B43" s="34" t="s">
        <v>57</v>
      </c>
      <c r="C43" t="s">
        <v>9</v>
      </c>
      <c r="D43" t="s">
        <v>10</v>
      </c>
      <c r="E43" t="s">
        <v>39</v>
      </c>
      <c r="F43" t="s">
        <v>1</v>
      </c>
      <c r="G43" t="s">
        <v>2</v>
      </c>
      <c r="H43" s="1" t="s">
        <v>3</v>
      </c>
      <c r="I43" s="1" t="s">
        <v>4</v>
      </c>
    </row>
    <row r="44" spans="1:9" x14ac:dyDescent="0.25">
      <c r="B44" s="36" t="s">
        <v>41</v>
      </c>
      <c r="C44" s="20">
        <v>1</v>
      </c>
      <c r="D44" s="7">
        <f>(C44/C53)*100</f>
        <v>1.7857142857142856</v>
      </c>
      <c r="E44" s="2">
        <f>D44</f>
        <v>1.7857142857142856</v>
      </c>
      <c r="F44" s="1"/>
      <c r="G44" s="1"/>
      <c r="H44" s="3">
        <v>100</v>
      </c>
      <c r="I44" s="3">
        <v>0</v>
      </c>
    </row>
    <row r="45" spans="1:9" x14ac:dyDescent="0.25">
      <c r="B45" s="38">
        <v>0.25</v>
      </c>
      <c r="C45" s="6">
        <v>46</v>
      </c>
      <c r="D45" s="7">
        <f>(C45/C53)*100</f>
        <v>82.142857142857139</v>
      </c>
      <c r="E45" s="2">
        <f>E44+D45</f>
        <v>83.928571428571431</v>
      </c>
      <c r="F45" s="3">
        <v>0.25</v>
      </c>
      <c r="G45" s="3"/>
      <c r="H45" s="3"/>
      <c r="I45" s="3"/>
    </row>
    <row r="46" spans="1:9" x14ac:dyDescent="0.25">
      <c r="B46" s="29">
        <v>0.5</v>
      </c>
      <c r="C46" s="8">
        <v>9</v>
      </c>
      <c r="D46" s="9">
        <f>(C46/C53)*100</f>
        <v>16.071428571428573</v>
      </c>
      <c r="E46" s="2">
        <f t="shared" ref="E46:E52" si="4">E45+D46</f>
        <v>100</v>
      </c>
      <c r="F46" s="3"/>
      <c r="G46" s="3">
        <v>0.5</v>
      </c>
      <c r="H46" s="3"/>
      <c r="I46" s="3"/>
    </row>
    <row r="47" spans="1:9" x14ac:dyDescent="0.25">
      <c r="B47" s="29">
        <v>1</v>
      </c>
      <c r="C47" s="8">
        <v>0</v>
      </c>
      <c r="D47" s="9">
        <f>(C47/C53)*100</f>
        <v>0</v>
      </c>
      <c r="E47" s="2">
        <f t="shared" si="4"/>
        <v>100</v>
      </c>
      <c r="F47" s="3"/>
      <c r="G47" s="3"/>
      <c r="H47" s="3"/>
      <c r="I47" s="3"/>
    </row>
    <row r="48" spans="1:9" x14ac:dyDescent="0.25">
      <c r="B48" s="29">
        <v>2</v>
      </c>
      <c r="C48" s="8">
        <v>0</v>
      </c>
      <c r="D48" s="9">
        <f>(C48/C53)*100</f>
        <v>0</v>
      </c>
      <c r="E48" s="2">
        <f t="shared" si="4"/>
        <v>100</v>
      </c>
      <c r="F48" s="3"/>
      <c r="G48" s="3"/>
      <c r="H48" s="3"/>
      <c r="I48" s="3"/>
    </row>
    <row r="49" spans="1:9" x14ac:dyDescent="0.25">
      <c r="B49" s="32">
        <v>4</v>
      </c>
      <c r="C49" s="16">
        <v>0</v>
      </c>
      <c r="D49" s="17">
        <f>(C49/C53)*100</f>
        <v>0</v>
      </c>
      <c r="E49" s="2">
        <f t="shared" si="4"/>
        <v>100</v>
      </c>
      <c r="F49" s="3"/>
      <c r="G49" s="3"/>
      <c r="H49" s="3"/>
      <c r="I49" s="3"/>
    </row>
    <row r="50" spans="1:9" x14ac:dyDescent="0.25">
      <c r="B50" s="30">
        <v>8</v>
      </c>
      <c r="C50" s="12">
        <v>0</v>
      </c>
      <c r="D50" s="13">
        <f>(C50/C53)*100</f>
        <v>0</v>
      </c>
      <c r="E50" s="2">
        <f t="shared" si="4"/>
        <v>100</v>
      </c>
      <c r="F50" s="3"/>
      <c r="G50" s="3"/>
      <c r="H50" s="3"/>
      <c r="I50" s="3"/>
    </row>
    <row r="51" spans="1:9" x14ac:dyDescent="0.25">
      <c r="B51" s="30">
        <v>16</v>
      </c>
      <c r="C51" s="12">
        <v>0</v>
      </c>
      <c r="D51" s="13">
        <f>(C51/C53)*100</f>
        <v>0</v>
      </c>
      <c r="E51" s="2">
        <f t="shared" si="4"/>
        <v>100</v>
      </c>
    </row>
    <row r="52" spans="1:9" x14ac:dyDescent="0.25">
      <c r="B52" s="30" t="s">
        <v>24</v>
      </c>
      <c r="C52" s="12">
        <v>0</v>
      </c>
      <c r="D52" s="13">
        <f>(C52/C53)*100</f>
        <v>0</v>
      </c>
      <c r="E52" s="2">
        <f t="shared" si="4"/>
        <v>100</v>
      </c>
    </row>
    <row r="53" spans="1:9" x14ac:dyDescent="0.25">
      <c r="B53" t="s">
        <v>7</v>
      </c>
      <c r="C53">
        <f>SUM(C44:C52)</f>
        <v>56</v>
      </c>
      <c r="D53" s="2">
        <v>100</v>
      </c>
    </row>
    <row r="54" spans="1:9" x14ac:dyDescent="0.25">
      <c r="A54" t="s">
        <v>45</v>
      </c>
      <c r="B54" s="34" t="s">
        <v>57</v>
      </c>
      <c r="C54" t="s">
        <v>9</v>
      </c>
      <c r="D54" t="s">
        <v>10</v>
      </c>
      <c r="E54" t="s">
        <v>39</v>
      </c>
      <c r="F54" t="s">
        <v>1</v>
      </c>
      <c r="G54" t="s">
        <v>2</v>
      </c>
      <c r="H54" s="1" t="s">
        <v>3</v>
      </c>
      <c r="I54" s="1" t="s">
        <v>4</v>
      </c>
    </row>
    <row r="55" spans="1:9" x14ac:dyDescent="0.25">
      <c r="B55" s="36" t="s">
        <v>55</v>
      </c>
      <c r="C55" s="20">
        <v>0</v>
      </c>
      <c r="D55" s="7">
        <f>(C55/C66)*100</f>
        <v>0</v>
      </c>
      <c r="E55" s="2">
        <f>D55</f>
        <v>0</v>
      </c>
      <c r="F55" s="1"/>
      <c r="G55" s="1"/>
      <c r="H55" s="3">
        <v>100</v>
      </c>
      <c r="I55" s="3">
        <v>0</v>
      </c>
    </row>
    <row r="56" spans="1:9" x14ac:dyDescent="0.25">
      <c r="B56" s="38">
        <v>0.03</v>
      </c>
      <c r="C56" s="6">
        <v>0</v>
      </c>
      <c r="D56" s="7">
        <f>(C56/C66)*100</f>
        <v>0</v>
      </c>
      <c r="E56" s="2">
        <f>E55+D56</f>
        <v>0</v>
      </c>
      <c r="F56" s="3"/>
      <c r="G56" s="3"/>
      <c r="H56" s="3"/>
      <c r="I56" s="3"/>
    </row>
    <row r="57" spans="1:9" x14ac:dyDescent="0.25">
      <c r="B57" s="38">
        <v>0.06</v>
      </c>
      <c r="C57" s="6">
        <v>4</v>
      </c>
      <c r="D57" s="7">
        <f>(C57/C66)*100</f>
        <v>7.1428571428571423</v>
      </c>
      <c r="E57" s="2">
        <f t="shared" ref="E57:E65" si="5">E56+D57</f>
        <v>7.1428571428571423</v>
      </c>
      <c r="F57" s="3"/>
      <c r="G57" s="3"/>
      <c r="H57" s="3"/>
      <c r="I57" s="3"/>
    </row>
    <row r="58" spans="1:9" x14ac:dyDescent="0.25">
      <c r="B58" s="29">
        <v>0.12</v>
      </c>
      <c r="C58" s="8">
        <v>13</v>
      </c>
      <c r="D58" s="9">
        <f>(C58/C66)*100</f>
        <v>23.214285714285715</v>
      </c>
      <c r="E58" s="2">
        <f t="shared" si="5"/>
        <v>30.357142857142858</v>
      </c>
      <c r="F58" s="3"/>
      <c r="G58" s="3"/>
      <c r="H58" s="3"/>
      <c r="I58" s="3"/>
    </row>
    <row r="59" spans="1:9" x14ac:dyDescent="0.25">
      <c r="B59" s="29">
        <v>0.25</v>
      </c>
      <c r="C59" s="8">
        <v>27</v>
      </c>
      <c r="D59" s="9">
        <f>(C59/C66)*100</f>
        <v>48.214285714285715</v>
      </c>
      <c r="E59" s="2">
        <f t="shared" si="5"/>
        <v>78.571428571428569</v>
      </c>
      <c r="F59" s="3">
        <v>0.25</v>
      </c>
      <c r="G59" s="3">
        <v>0.25</v>
      </c>
      <c r="H59" s="3"/>
      <c r="I59" s="3"/>
    </row>
    <row r="60" spans="1:9" x14ac:dyDescent="0.25">
      <c r="B60" s="29">
        <v>0.5</v>
      </c>
      <c r="C60" s="8">
        <v>12</v>
      </c>
      <c r="D60" s="9">
        <f>(C60/C66)*100</f>
        <v>21.428571428571427</v>
      </c>
      <c r="E60" s="2">
        <f t="shared" si="5"/>
        <v>100</v>
      </c>
      <c r="F60" s="3"/>
      <c r="G60" s="3"/>
      <c r="H60" s="3"/>
      <c r="I60" s="3"/>
    </row>
    <row r="61" spans="1:9" x14ac:dyDescent="0.25">
      <c r="B61" s="29">
        <v>1</v>
      </c>
      <c r="C61" s="8">
        <v>0</v>
      </c>
      <c r="D61" s="9">
        <f>(C61/C66)*100</f>
        <v>0</v>
      </c>
      <c r="E61" s="2">
        <f t="shared" si="5"/>
        <v>100</v>
      </c>
      <c r="F61" s="3"/>
      <c r="G61" s="3"/>
      <c r="H61" s="3"/>
      <c r="I61" s="3"/>
    </row>
    <row r="62" spans="1:9" x14ac:dyDescent="0.25">
      <c r="B62" s="29">
        <v>2</v>
      </c>
      <c r="C62" s="8">
        <v>0</v>
      </c>
      <c r="D62" s="9">
        <f>(C62/C66)*100</f>
        <v>0</v>
      </c>
      <c r="E62" s="2">
        <f t="shared" si="5"/>
        <v>100</v>
      </c>
    </row>
    <row r="63" spans="1:9" x14ac:dyDescent="0.25">
      <c r="B63" s="30">
        <v>4</v>
      </c>
      <c r="C63" s="12">
        <v>0</v>
      </c>
      <c r="D63" s="13">
        <f>(C63/C66)*100</f>
        <v>0</v>
      </c>
      <c r="E63" s="2">
        <f t="shared" si="5"/>
        <v>100</v>
      </c>
    </row>
    <row r="64" spans="1:9" x14ac:dyDescent="0.25">
      <c r="B64" s="30">
        <v>8</v>
      </c>
      <c r="C64" s="12">
        <v>0</v>
      </c>
      <c r="D64" s="13">
        <f>(C64/C66)*100</f>
        <v>0</v>
      </c>
      <c r="E64" s="2">
        <f t="shared" si="5"/>
        <v>100</v>
      </c>
    </row>
    <row r="65" spans="1:9" x14ac:dyDescent="0.25">
      <c r="B65" s="30" t="s">
        <v>23</v>
      </c>
      <c r="C65" s="12">
        <v>0</v>
      </c>
      <c r="D65" s="13">
        <f>(C65/C66)*100</f>
        <v>0</v>
      </c>
      <c r="E65" s="2">
        <f t="shared" si="5"/>
        <v>100</v>
      </c>
    </row>
    <row r="66" spans="1:9" x14ac:dyDescent="0.25">
      <c r="B66" t="s">
        <v>7</v>
      </c>
      <c r="C66">
        <f>SUM(C55:C65)</f>
        <v>56</v>
      </c>
      <c r="D66" s="2">
        <v>100</v>
      </c>
    </row>
    <row r="67" spans="1:9" x14ac:dyDescent="0.25">
      <c r="A67" t="s">
        <v>31</v>
      </c>
      <c r="B67" s="34" t="s">
        <v>57</v>
      </c>
      <c r="C67" t="s">
        <v>9</v>
      </c>
      <c r="D67" t="s">
        <v>10</v>
      </c>
      <c r="E67" t="s">
        <v>39</v>
      </c>
      <c r="F67" t="s">
        <v>1</v>
      </c>
      <c r="G67" t="s">
        <v>2</v>
      </c>
      <c r="H67" s="1" t="s">
        <v>3</v>
      </c>
      <c r="I67" s="1" t="s">
        <v>4</v>
      </c>
    </row>
    <row r="68" spans="1:9" x14ac:dyDescent="0.25">
      <c r="B68" s="36" t="s">
        <v>56</v>
      </c>
      <c r="C68" s="20">
        <v>0</v>
      </c>
      <c r="D68" s="7">
        <f>(C68/C75)*100</f>
        <v>0</v>
      </c>
      <c r="E68" s="2">
        <f>D68</f>
        <v>0</v>
      </c>
      <c r="F68" s="1"/>
      <c r="G68" s="1"/>
      <c r="H68" s="3">
        <v>94.6</v>
      </c>
      <c r="I68" s="3">
        <v>0</v>
      </c>
    </row>
    <row r="69" spans="1:9" x14ac:dyDescent="0.25">
      <c r="B69" s="38">
        <v>16</v>
      </c>
      <c r="C69" s="6">
        <v>0</v>
      </c>
      <c r="D69" s="7">
        <f>(C69/C75)*100</f>
        <v>0</v>
      </c>
      <c r="E69" s="2">
        <f>E68+D69</f>
        <v>0</v>
      </c>
      <c r="F69" s="3"/>
      <c r="G69" s="3"/>
      <c r="H69" s="3"/>
      <c r="I69" s="3"/>
    </row>
    <row r="70" spans="1:9" x14ac:dyDescent="0.25">
      <c r="B70" s="38">
        <v>32</v>
      </c>
      <c r="C70" s="6">
        <v>53</v>
      </c>
      <c r="D70" s="7">
        <f>(C70/C75)*100</f>
        <v>94.642857142857139</v>
      </c>
      <c r="E70" s="2">
        <f t="shared" ref="E70:E74" si="6">E69+D70</f>
        <v>94.642857142857139</v>
      </c>
      <c r="F70" s="3">
        <v>32</v>
      </c>
      <c r="G70" s="3">
        <v>32</v>
      </c>
      <c r="H70" s="3"/>
      <c r="I70" s="3"/>
    </row>
    <row r="71" spans="1:9" x14ac:dyDescent="0.25">
      <c r="B71" s="32">
        <v>64</v>
      </c>
      <c r="C71" s="16">
        <v>3</v>
      </c>
      <c r="D71" s="17">
        <f>(C71/C75)*100</f>
        <v>5.3571428571428568</v>
      </c>
      <c r="E71" s="2">
        <f t="shared" si="6"/>
        <v>100</v>
      </c>
      <c r="F71" s="3"/>
      <c r="G71" s="3"/>
      <c r="H71" s="3"/>
      <c r="I71" s="3"/>
    </row>
    <row r="72" spans="1:9" x14ac:dyDescent="0.25">
      <c r="B72" s="30">
        <v>128</v>
      </c>
      <c r="C72" s="12">
        <v>0</v>
      </c>
      <c r="D72" s="13">
        <f>(C72/C75)*100</f>
        <v>0</v>
      </c>
      <c r="E72" s="2">
        <f t="shared" si="6"/>
        <v>100</v>
      </c>
      <c r="F72" s="3"/>
      <c r="G72" s="3"/>
      <c r="H72" s="3"/>
      <c r="I72" s="3"/>
    </row>
    <row r="73" spans="1:9" x14ac:dyDescent="0.25">
      <c r="B73" s="30">
        <v>256</v>
      </c>
      <c r="C73" s="12">
        <v>0</v>
      </c>
      <c r="D73" s="13">
        <f>(C73/C75)*100</f>
        <v>0</v>
      </c>
      <c r="E73" s="2">
        <f t="shared" si="6"/>
        <v>100</v>
      </c>
      <c r="F73" s="3"/>
      <c r="G73" s="3"/>
      <c r="H73" s="3"/>
      <c r="I73" s="3"/>
    </row>
    <row r="74" spans="1:9" x14ac:dyDescent="0.25">
      <c r="B74" s="30" t="s">
        <v>33</v>
      </c>
      <c r="C74" s="12">
        <v>0</v>
      </c>
      <c r="D74" s="13">
        <f>(C74/C75)*100</f>
        <v>0</v>
      </c>
      <c r="E74" s="2">
        <f t="shared" si="6"/>
        <v>100</v>
      </c>
      <c r="F74" s="3"/>
      <c r="G74" s="3"/>
      <c r="H74" s="3"/>
      <c r="I74" s="3"/>
    </row>
    <row r="75" spans="1:9" x14ac:dyDescent="0.25">
      <c r="B75" t="s">
        <v>7</v>
      </c>
      <c r="C75">
        <f>SUM(C68:C74)</f>
        <v>56</v>
      </c>
      <c r="D75" s="2">
        <v>100</v>
      </c>
    </row>
    <row r="76" spans="1:9" x14ac:dyDescent="0.25">
      <c r="A76" t="s">
        <v>108</v>
      </c>
      <c r="B76" s="34" t="s">
        <v>57</v>
      </c>
      <c r="C76" t="s">
        <v>9</v>
      </c>
      <c r="D76" t="s">
        <v>10</v>
      </c>
      <c r="E76" t="s">
        <v>39</v>
      </c>
      <c r="F76" t="s">
        <v>1</v>
      </c>
      <c r="G76" t="s">
        <v>2</v>
      </c>
      <c r="H76" s="1" t="s">
        <v>3</v>
      </c>
      <c r="I76" s="1" t="s">
        <v>4</v>
      </c>
    </row>
    <row r="77" spans="1:9" x14ac:dyDescent="0.25">
      <c r="A77" t="s">
        <v>38</v>
      </c>
      <c r="B77" s="36" t="s">
        <v>54</v>
      </c>
      <c r="C77" s="20">
        <v>21</v>
      </c>
      <c r="D77" s="7">
        <f>(C77/C87)*100</f>
        <v>37.5</v>
      </c>
      <c r="E77" s="2">
        <f>D77</f>
        <v>37.5</v>
      </c>
      <c r="F77" s="1"/>
      <c r="G77" s="1"/>
      <c r="H77" s="3">
        <v>100</v>
      </c>
      <c r="I77" s="3">
        <v>0</v>
      </c>
    </row>
    <row r="78" spans="1:9" x14ac:dyDescent="0.25">
      <c r="B78" s="38">
        <v>0.06</v>
      </c>
      <c r="C78" s="6">
        <v>34</v>
      </c>
      <c r="D78" s="7">
        <f>(C78/C87)*100</f>
        <v>60.714285714285708</v>
      </c>
      <c r="E78" s="2">
        <f>E77+D78</f>
        <v>98.214285714285708</v>
      </c>
      <c r="F78" s="3">
        <v>0.06</v>
      </c>
      <c r="G78" s="3">
        <v>0.06</v>
      </c>
      <c r="H78" s="3"/>
      <c r="I78" s="3"/>
    </row>
    <row r="79" spans="1:9" x14ac:dyDescent="0.25">
      <c r="B79" s="38">
        <v>0.12</v>
      </c>
      <c r="C79" s="6">
        <v>1</v>
      </c>
      <c r="D79" s="7">
        <f>(C79/C87)*100</f>
        <v>1.7857142857142856</v>
      </c>
      <c r="E79" s="2">
        <f t="shared" ref="E79:E86" si="7">E78+D79</f>
        <v>100</v>
      </c>
      <c r="F79" s="3"/>
      <c r="G79" s="3"/>
      <c r="H79" s="3"/>
      <c r="I79" s="3"/>
    </row>
    <row r="80" spans="1:9" x14ac:dyDescent="0.25">
      <c r="B80" s="29">
        <v>0.25</v>
      </c>
      <c r="C80" s="8">
        <v>0</v>
      </c>
      <c r="D80" s="9">
        <f>(C80/C87)*100</f>
        <v>0</v>
      </c>
      <c r="E80" s="2">
        <f t="shared" si="7"/>
        <v>100</v>
      </c>
      <c r="F80" s="3"/>
      <c r="G80" s="3"/>
      <c r="H80" s="3"/>
      <c r="I80" s="3"/>
    </row>
    <row r="81" spans="1:9" x14ac:dyDescent="0.25">
      <c r="B81" s="29">
        <v>0.5</v>
      </c>
      <c r="C81" s="8">
        <v>0</v>
      </c>
      <c r="D81" s="9">
        <f>(C81/C87)*100</f>
        <v>0</v>
      </c>
      <c r="E81" s="2">
        <f t="shared" si="7"/>
        <v>100</v>
      </c>
      <c r="F81" s="3"/>
      <c r="G81" s="3"/>
      <c r="H81" s="3"/>
      <c r="I81" s="3"/>
    </row>
    <row r="82" spans="1:9" x14ac:dyDescent="0.25">
      <c r="B82" s="32">
        <v>1</v>
      </c>
      <c r="C82" s="16">
        <v>0</v>
      </c>
      <c r="D82" s="17">
        <f>(C82/C87)*100</f>
        <v>0</v>
      </c>
      <c r="E82" s="2">
        <f t="shared" si="7"/>
        <v>100</v>
      </c>
      <c r="F82" s="3"/>
      <c r="G82" s="3"/>
      <c r="H82" s="3"/>
      <c r="I82" s="3"/>
    </row>
    <row r="83" spans="1:9" x14ac:dyDescent="0.25">
      <c r="B83" s="32">
        <v>2</v>
      </c>
      <c r="C83" s="16">
        <v>0</v>
      </c>
      <c r="D83" s="17">
        <f>(C83/C87)*100</f>
        <v>0</v>
      </c>
      <c r="E83" s="2">
        <f t="shared" si="7"/>
        <v>100</v>
      </c>
      <c r="F83" s="3"/>
      <c r="G83" s="3"/>
      <c r="H83" s="3"/>
      <c r="I83" s="3"/>
    </row>
    <row r="84" spans="1:9" x14ac:dyDescent="0.25">
      <c r="B84" s="30">
        <v>4</v>
      </c>
      <c r="C84" s="12">
        <v>0</v>
      </c>
      <c r="D84" s="13">
        <f>(C84/C87)*100</f>
        <v>0</v>
      </c>
      <c r="E84" s="2">
        <f t="shared" si="7"/>
        <v>100</v>
      </c>
    </row>
    <row r="85" spans="1:9" x14ac:dyDescent="0.25">
      <c r="B85" s="30">
        <v>8</v>
      </c>
      <c r="C85" s="12">
        <v>0</v>
      </c>
      <c r="D85" s="13">
        <f>(C85/C87)*100</f>
        <v>0</v>
      </c>
      <c r="E85" s="2">
        <f t="shared" si="7"/>
        <v>100</v>
      </c>
    </row>
    <row r="86" spans="1:9" x14ac:dyDescent="0.25">
      <c r="B86" s="30" t="s">
        <v>23</v>
      </c>
      <c r="C86" s="12">
        <v>0</v>
      </c>
      <c r="D86" s="13">
        <f>(C86/C87)*100</f>
        <v>0</v>
      </c>
      <c r="E86" s="2">
        <f t="shared" si="7"/>
        <v>100</v>
      </c>
    </row>
    <row r="87" spans="1:9" x14ac:dyDescent="0.25">
      <c r="B87" t="s">
        <v>7</v>
      </c>
      <c r="C87">
        <f>SUM(C77:C86)</f>
        <v>56</v>
      </c>
      <c r="D87" s="2">
        <v>100</v>
      </c>
    </row>
    <row r="88" spans="1:9" x14ac:dyDescent="0.25">
      <c r="A88" t="s">
        <v>37</v>
      </c>
      <c r="B88" s="34" t="s">
        <v>57</v>
      </c>
      <c r="C88" t="s">
        <v>9</v>
      </c>
      <c r="D88" t="s">
        <v>10</v>
      </c>
      <c r="E88" t="s">
        <v>39</v>
      </c>
      <c r="F88" t="s">
        <v>1</v>
      </c>
      <c r="G88" t="s">
        <v>2</v>
      </c>
      <c r="H88" s="1" t="s">
        <v>3</v>
      </c>
      <c r="I88" s="1" t="s">
        <v>4</v>
      </c>
    </row>
    <row r="89" spans="1:9" x14ac:dyDescent="0.25">
      <c r="B89" s="36" t="s">
        <v>46</v>
      </c>
      <c r="C89" s="20">
        <v>0</v>
      </c>
      <c r="D89" s="7">
        <f>(C89/C99)*100</f>
        <v>0</v>
      </c>
      <c r="E89" s="2">
        <f>D89</f>
        <v>0</v>
      </c>
      <c r="F89" s="1"/>
      <c r="G89" s="1"/>
      <c r="H89" s="3">
        <v>96.4</v>
      </c>
      <c r="I89" s="3">
        <v>3.6</v>
      </c>
    </row>
    <row r="90" spans="1:9" x14ac:dyDescent="0.25">
      <c r="B90" s="38">
        <v>0.12</v>
      </c>
      <c r="C90" s="6">
        <v>0</v>
      </c>
      <c r="D90" s="7">
        <f>(C90/C99)*100</f>
        <v>0</v>
      </c>
      <c r="E90" s="2">
        <f>E89+D90</f>
        <v>0</v>
      </c>
      <c r="F90" s="3"/>
      <c r="G90" s="3"/>
      <c r="H90" s="3"/>
      <c r="I90" s="3"/>
    </row>
    <row r="91" spans="1:9" x14ac:dyDescent="0.25">
      <c r="B91" s="38">
        <v>0.25</v>
      </c>
      <c r="C91" s="6">
        <v>0</v>
      </c>
      <c r="D91" s="7">
        <f>(C91/C99)*100</f>
        <v>0</v>
      </c>
      <c r="E91" s="2">
        <f t="shared" ref="E91:E98" si="8">E90+D91</f>
        <v>0</v>
      </c>
      <c r="F91" s="3"/>
      <c r="G91" s="3"/>
      <c r="H91" s="3"/>
      <c r="I91" s="3"/>
    </row>
    <row r="92" spans="1:9" x14ac:dyDescent="0.25">
      <c r="B92" s="29">
        <v>0.5</v>
      </c>
      <c r="C92" s="8">
        <v>18</v>
      </c>
      <c r="D92" s="9">
        <f>(C92/C99)*100</f>
        <v>32.142857142857146</v>
      </c>
      <c r="E92" s="2">
        <f t="shared" si="8"/>
        <v>32.142857142857146</v>
      </c>
      <c r="F92" s="3"/>
      <c r="G92" s="3"/>
      <c r="H92" s="3"/>
      <c r="I92" s="3"/>
    </row>
    <row r="93" spans="1:9" x14ac:dyDescent="0.25">
      <c r="B93" s="29">
        <v>1</v>
      </c>
      <c r="C93" s="8">
        <v>36</v>
      </c>
      <c r="D93" s="9">
        <f>(C93/C99)*100</f>
        <v>64.285714285714292</v>
      </c>
      <c r="E93" s="2">
        <f t="shared" si="8"/>
        <v>96.428571428571445</v>
      </c>
      <c r="F93" s="3">
        <v>1</v>
      </c>
      <c r="G93" s="3">
        <v>1</v>
      </c>
      <c r="H93" s="3"/>
      <c r="I93" s="3"/>
    </row>
    <row r="94" spans="1:9" x14ac:dyDescent="0.25">
      <c r="B94" s="29">
        <v>2</v>
      </c>
      <c r="C94" s="8">
        <v>0</v>
      </c>
      <c r="D94" s="9">
        <f>(C94/C99)*100</f>
        <v>0</v>
      </c>
      <c r="E94" s="2">
        <f t="shared" si="8"/>
        <v>96.428571428571445</v>
      </c>
      <c r="F94" s="3"/>
      <c r="G94" s="3"/>
      <c r="H94" s="3"/>
      <c r="I94" s="3"/>
    </row>
    <row r="95" spans="1:9" x14ac:dyDescent="0.25">
      <c r="B95" s="32">
        <v>4</v>
      </c>
      <c r="C95" s="16">
        <v>0</v>
      </c>
      <c r="D95" s="17">
        <f>(C95/C99)*100</f>
        <v>0</v>
      </c>
      <c r="E95" s="2">
        <f t="shared" si="8"/>
        <v>96.428571428571445</v>
      </c>
      <c r="F95" s="3"/>
      <c r="G95" s="3"/>
      <c r="H95" s="3"/>
      <c r="I95" s="3"/>
    </row>
    <row r="96" spans="1:9" x14ac:dyDescent="0.25">
      <c r="B96" s="30">
        <v>8</v>
      </c>
      <c r="C96" s="12">
        <v>2</v>
      </c>
      <c r="D96" s="13">
        <f>(C96/C99)*100</f>
        <v>3.5714285714285712</v>
      </c>
      <c r="E96" s="2">
        <f t="shared" si="8"/>
        <v>100.00000000000001</v>
      </c>
    </row>
    <row r="97" spans="1:9" x14ac:dyDescent="0.25">
      <c r="B97" s="30">
        <v>16</v>
      </c>
      <c r="C97" s="12">
        <v>0</v>
      </c>
      <c r="D97" s="13">
        <f>(C97/C99)*100</f>
        <v>0</v>
      </c>
      <c r="E97" s="2">
        <f t="shared" si="8"/>
        <v>100.00000000000001</v>
      </c>
    </row>
    <row r="98" spans="1:9" x14ac:dyDescent="0.25">
      <c r="B98" s="30" t="s">
        <v>24</v>
      </c>
      <c r="C98" s="12">
        <v>0</v>
      </c>
      <c r="D98" s="13">
        <f>(C98/C99)*100</f>
        <v>0</v>
      </c>
      <c r="E98" s="2">
        <f t="shared" si="8"/>
        <v>100.00000000000001</v>
      </c>
    </row>
    <row r="99" spans="1:9" x14ac:dyDescent="0.25">
      <c r="B99" t="s">
        <v>7</v>
      </c>
      <c r="C99">
        <f>SUM(C89:C98)</f>
        <v>56</v>
      </c>
      <c r="D99" s="2">
        <v>100</v>
      </c>
    </row>
    <row r="100" spans="1:9" x14ac:dyDescent="0.25">
      <c r="A100" t="s">
        <v>51</v>
      </c>
      <c r="B100" s="34" t="s">
        <v>57</v>
      </c>
      <c r="C100" t="s">
        <v>9</v>
      </c>
      <c r="D100" t="s">
        <v>10</v>
      </c>
      <c r="E100" t="s">
        <v>39</v>
      </c>
      <c r="F100" t="s">
        <v>1</v>
      </c>
      <c r="G100" t="s">
        <v>2</v>
      </c>
      <c r="H100" s="1" t="s">
        <v>3</v>
      </c>
      <c r="I100" s="1" t="s">
        <v>4</v>
      </c>
    </row>
    <row r="101" spans="1:9" x14ac:dyDescent="0.25">
      <c r="B101" s="36" t="s">
        <v>44</v>
      </c>
      <c r="C101" s="20">
        <v>0</v>
      </c>
      <c r="D101" s="7">
        <f>(C101/C108)*100</f>
        <v>0</v>
      </c>
      <c r="E101" s="2">
        <f>D101</f>
        <v>0</v>
      </c>
      <c r="F101" s="1"/>
      <c r="G101" s="1"/>
      <c r="H101" s="3">
        <v>100</v>
      </c>
      <c r="I101" s="3">
        <v>0</v>
      </c>
    </row>
    <row r="102" spans="1:9" x14ac:dyDescent="0.25">
      <c r="B102" s="38">
        <v>2</v>
      </c>
      <c r="C102" s="6">
        <v>0</v>
      </c>
      <c r="D102" s="7">
        <f>(C102/C108)*100</f>
        <v>0</v>
      </c>
      <c r="E102" s="2">
        <f>E101+D102</f>
        <v>0</v>
      </c>
      <c r="F102" s="3"/>
      <c r="G102" s="3"/>
      <c r="H102" s="3"/>
      <c r="I102" s="3"/>
    </row>
    <row r="103" spans="1:9" x14ac:dyDescent="0.25">
      <c r="B103" s="38">
        <v>4</v>
      </c>
      <c r="C103" s="6">
        <v>3</v>
      </c>
      <c r="D103" s="7">
        <f>(C103/C108)*100</f>
        <v>5.3571428571428568</v>
      </c>
      <c r="E103" s="2">
        <f t="shared" ref="E103:E107" si="9">E102+D103</f>
        <v>5.3571428571428568</v>
      </c>
      <c r="F103" s="3"/>
      <c r="G103" s="3"/>
      <c r="H103" s="3"/>
      <c r="I103" s="3"/>
    </row>
    <row r="104" spans="1:9" x14ac:dyDescent="0.25">
      <c r="B104" s="29">
        <v>8</v>
      </c>
      <c r="C104" s="8">
        <v>35</v>
      </c>
      <c r="D104" s="9">
        <f>(C104/C108)*100</f>
        <v>62.5</v>
      </c>
      <c r="E104" s="2">
        <f t="shared" si="9"/>
        <v>67.857142857142861</v>
      </c>
      <c r="F104" s="3">
        <v>8</v>
      </c>
      <c r="G104" s="3"/>
      <c r="H104" s="3"/>
      <c r="I104" s="3"/>
    </row>
    <row r="105" spans="1:9" x14ac:dyDescent="0.25">
      <c r="B105" s="29">
        <v>16</v>
      </c>
      <c r="C105" s="8">
        <v>18</v>
      </c>
      <c r="D105" s="9">
        <f>(C105/C108)*100</f>
        <v>32.142857142857146</v>
      </c>
      <c r="E105" s="2">
        <f t="shared" si="9"/>
        <v>100</v>
      </c>
      <c r="F105" s="3"/>
      <c r="G105" s="3">
        <v>16</v>
      </c>
      <c r="H105" s="3"/>
      <c r="I105" s="3"/>
    </row>
    <row r="106" spans="1:9" x14ac:dyDescent="0.25">
      <c r="B106" s="30">
        <v>32</v>
      </c>
      <c r="C106" s="12">
        <v>0</v>
      </c>
      <c r="D106" s="13">
        <f>(C106/C108)*100</f>
        <v>0</v>
      </c>
      <c r="E106" s="2">
        <f t="shared" si="9"/>
        <v>100</v>
      </c>
      <c r="F106" s="3"/>
      <c r="G106" s="3"/>
      <c r="H106" s="3"/>
      <c r="I106" s="3"/>
    </row>
    <row r="107" spans="1:9" x14ac:dyDescent="0.25">
      <c r="B107" s="30" t="s">
        <v>6</v>
      </c>
      <c r="C107" s="12">
        <v>0</v>
      </c>
      <c r="D107" s="13">
        <f>(C107/C108)*100</f>
        <v>0</v>
      </c>
      <c r="E107" s="2">
        <f t="shared" si="9"/>
        <v>100</v>
      </c>
      <c r="F107" s="3"/>
      <c r="G107" s="3"/>
      <c r="H107" s="3"/>
      <c r="I107" s="3"/>
    </row>
    <row r="108" spans="1:9" x14ac:dyDescent="0.25">
      <c r="B108" t="s">
        <v>7</v>
      </c>
      <c r="C108">
        <f>SUM(C101:C107)</f>
        <v>56</v>
      </c>
      <c r="D108" s="2">
        <v>100</v>
      </c>
    </row>
    <row r="109" spans="1:9" x14ac:dyDescent="0.25">
      <c r="A109" t="s">
        <v>52</v>
      </c>
      <c r="B109" s="34" t="s">
        <v>57</v>
      </c>
      <c r="C109" t="s">
        <v>9</v>
      </c>
      <c r="D109" t="s">
        <v>10</v>
      </c>
      <c r="E109" t="s">
        <v>39</v>
      </c>
      <c r="F109" t="s">
        <v>1</v>
      </c>
      <c r="G109" t="s">
        <v>2</v>
      </c>
      <c r="H109" s="1" t="s">
        <v>3</v>
      </c>
      <c r="I109" s="1" t="s">
        <v>4</v>
      </c>
    </row>
    <row r="110" spans="1:9" x14ac:dyDescent="0.25">
      <c r="B110" s="36" t="s">
        <v>18</v>
      </c>
      <c r="C110" s="20">
        <v>0</v>
      </c>
      <c r="D110" s="7">
        <f>(C110/C119)*100</f>
        <v>0</v>
      </c>
      <c r="E110" s="2">
        <f>D110</f>
        <v>0</v>
      </c>
      <c r="F110" s="1"/>
      <c r="G110" s="1"/>
      <c r="H110" s="3">
        <v>98.2</v>
      </c>
      <c r="I110" s="3">
        <v>0</v>
      </c>
    </row>
    <row r="111" spans="1:9" x14ac:dyDescent="0.25">
      <c r="B111" s="38">
        <v>1</v>
      </c>
      <c r="C111" s="6">
        <v>0</v>
      </c>
      <c r="D111" s="7">
        <f>(C111/C119)*100</f>
        <v>0</v>
      </c>
      <c r="E111" s="2">
        <f>E110+D111</f>
        <v>0</v>
      </c>
      <c r="F111" s="3"/>
      <c r="G111" s="3"/>
      <c r="H111" s="3"/>
      <c r="I111" s="3"/>
    </row>
    <row r="112" spans="1:9" x14ac:dyDescent="0.25">
      <c r="B112" s="38">
        <v>2</v>
      </c>
      <c r="C112" s="6">
        <v>0</v>
      </c>
      <c r="D112" s="7">
        <f>(C112/C119)*100</f>
        <v>0</v>
      </c>
      <c r="E112" s="2">
        <f t="shared" ref="E112:E118" si="10">E111+D112</f>
        <v>0</v>
      </c>
      <c r="F112" s="3"/>
      <c r="G112" s="3"/>
      <c r="H112" s="3"/>
      <c r="I112" s="3"/>
    </row>
    <row r="113" spans="1:9" x14ac:dyDescent="0.25">
      <c r="B113" s="29">
        <v>4</v>
      </c>
      <c r="C113" s="8">
        <v>11</v>
      </c>
      <c r="D113" s="9">
        <f>(C113/C119)*100</f>
        <v>19.642857142857142</v>
      </c>
      <c r="E113" s="2">
        <f t="shared" si="10"/>
        <v>19.642857142857142</v>
      </c>
      <c r="F113" s="3"/>
      <c r="G113" s="3"/>
      <c r="H113" s="3"/>
      <c r="I113" s="3"/>
    </row>
    <row r="114" spans="1:9" x14ac:dyDescent="0.25">
      <c r="B114" s="29">
        <v>8</v>
      </c>
      <c r="C114" s="8">
        <v>44</v>
      </c>
      <c r="D114" s="9">
        <f>(C114/C119)*100</f>
        <v>78.571428571428569</v>
      </c>
      <c r="E114" s="2">
        <f t="shared" si="10"/>
        <v>98.214285714285708</v>
      </c>
      <c r="F114" s="3">
        <v>8</v>
      </c>
      <c r="G114" s="3">
        <v>8</v>
      </c>
      <c r="H114" s="3"/>
      <c r="I114" s="3"/>
    </row>
    <row r="115" spans="1:9" x14ac:dyDescent="0.25">
      <c r="B115" s="32">
        <v>16</v>
      </c>
      <c r="C115" s="16">
        <v>1</v>
      </c>
      <c r="D115" s="17">
        <f>(C115/C119)*100</f>
        <v>1.7857142857142856</v>
      </c>
      <c r="E115" s="2">
        <f t="shared" si="10"/>
        <v>100</v>
      </c>
      <c r="F115" s="3"/>
      <c r="G115" s="3"/>
      <c r="H115" s="3"/>
      <c r="I115" s="3"/>
    </row>
    <row r="116" spans="1:9" x14ac:dyDescent="0.25">
      <c r="B116" s="30">
        <v>32</v>
      </c>
      <c r="C116" s="12">
        <v>0</v>
      </c>
      <c r="D116" s="13">
        <f>(C116/C119)*100</f>
        <v>0</v>
      </c>
      <c r="E116" s="2">
        <f t="shared" si="10"/>
        <v>100</v>
      </c>
      <c r="F116" s="3"/>
      <c r="G116" s="3"/>
      <c r="H116" s="3"/>
      <c r="I116" s="3"/>
    </row>
    <row r="117" spans="1:9" x14ac:dyDescent="0.25">
      <c r="B117" s="30">
        <v>64</v>
      </c>
      <c r="C117" s="12">
        <v>0</v>
      </c>
      <c r="D117" s="13">
        <f>(C117/C119)*100</f>
        <v>0</v>
      </c>
      <c r="E117" s="2">
        <f t="shared" si="10"/>
        <v>100</v>
      </c>
    </row>
    <row r="118" spans="1:9" x14ac:dyDescent="0.25">
      <c r="B118" s="30" t="s">
        <v>22</v>
      </c>
      <c r="C118" s="12">
        <v>0</v>
      </c>
      <c r="D118" s="13">
        <f>(C118/C119)*100</f>
        <v>0</v>
      </c>
      <c r="E118" s="2">
        <f t="shared" si="10"/>
        <v>100</v>
      </c>
    </row>
    <row r="119" spans="1:9" x14ac:dyDescent="0.25">
      <c r="B119" t="s">
        <v>7</v>
      </c>
      <c r="C119">
        <f>SUM(C110:C118)</f>
        <v>56</v>
      </c>
      <c r="D119" s="2">
        <v>100</v>
      </c>
    </row>
    <row r="120" spans="1:9" x14ac:dyDescent="0.25">
      <c r="A120" t="s">
        <v>53</v>
      </c>
      <c r="B120" s="34" t="s">
        <v>57</v>
      </c>
      <c r="C120" t="s">
        <v>9</v>
      </c>
      <c r="D120" t="s">
        <v>10</v>
      </c>
      <c r="E120" t="s">
        <v>39</v>
      </c>
      <c r="F120" t="s">
        <v>1</v>
      </c>
      <c r="G120" t="s">
        <v>2</v>
      </c>
      <c r="H120" s="1" t="s">
        <v>3</v>
      </c>
      <c r="I120" s="1" t="s">
        <v>4</v>
      </c>
    </row>
    <row r="121" spans="1:9" x14ac:dyDescent="0.25">
      <c r="B121" s="36" t="s">
        <v>54</v>
      </c>
      <c r="C121" s="20">
        <v>0</v>
      </c>
      <c r="D121" s="7">
        <f>(C121/C133)*100</f>
        <v>0</v>
      </c>
      <c r="E121" s="2">
        <f>D121</f>
        <v>0</v>
      </c>
      <c r="F121" s="1"/>
      <c r="G121" s="1"/>
      <c r="H121" s="3">
        <v>92.9</v>
      </c>
      <c r="I121" s="3">
        <v>7.1</v>
      </c>
    </row>
    <row r="122" spans="1:9" x14ac:dyDescent="0.25">
      <c r="B122" s="38">
        <v>0.06</v>
      </c>
      <c r="C122" s="6">
        <v>0</v>
      </c>
      <c r="D122" s="7">
        <f>(C122/C133)*100</f>
        <v>0</v>
      </c>
      <c r="E122" s="2">
        <f>E121+D122</f>
        <v>0</v>
      </c>
      <c r="F122" s="3"/>
      <c r="G122" s="3"/>
      <c r="H122" s="3"/>
      <c r="I122" s="3"/>
    </row>
    <row r="123" spans="1:9" x14ac:dyDescent="0.25">
      <c r="B123" s="38">
        <v>0.12</v>
      </c>
      <c r="C123" s="6">
        <v>0</v>
      </c>
      <c r="D123" s="7">
        <f>(C123/C133)*100</f>
        <v>0</v>
      </c>
      <c r="E123" s="2">
        <f t="shared" ref="E123:E132" si="11">E122+D123</f>
        <v>0</v>
      </c>
      <c r="F123" s="3"/>
      <c r="G123" s="3"/>
      <c r="H123" s="3"/>
      <c r="I123" s="3"/>
    </row>
    <row r="124" spans="1:9" x14ac:dyDescent="0.25">
      <c r="B124" s="29">
        <v>0.25</v>
      </c>
      <c r="C124" s="8">
        <v>0</v>
      </c>
      <c r="D124" s="9">
        <f>(C124/C133)*100</f>
        <v>0</v>
      </c>
      <c r="E124" s="2">
        <f t="shared" si="11"/>
        <v>0</v>
      </c>
      <c r="F124" s="3"/>
      <c r="G124" s="3"/>
      <c r="H124" s="3"/>
      <c r="I124" s="3"/>
    </row>
    <row r="125" spans="1:9" x14ac:dyDescent="0.25">
      <c r="B125" s="29">
        <v>0.5</v>
      </c>
      <c r="C125" s="8">
        <v>0</v>
      </c>
      <c r="D125" s="9">
        <f>(C125/C133)*100</f>
        <v>0</v>
      </c>
      <c r="E125" s="2">
        <f t="shared" si="11"/>
        <v>0</v>
      </c>
      <c r="F125" s="3"/>
      <c r="G125" s="3"/>
      <c r="H125" s="3"/>
      <c r="I125" s="3"/>
    </row>
    <row r="126" spans="1:9" x14ac:dyDescent="0.25">
      <c r="B126" s="29">
        <v>1</v>
      </c>
      <c r="C126" s="8">
        <v>0</v>
      </c>
      <c r="D126" s="9">
        <f>(C126/C133)*100</f>
        <v>0</v>
      </c>
      <c r="E126" s="2">
        <f t="shared" si="11"/>
        <v>0</v>
      </c>
      <c r="F126" s="3"/>
      <c r="G126" s="3"/>
      <c r="H126" s="3"/>
      <c r="I126" s="3"/>
    </row>
    <row r="127" spans="1:9" x14ac:dyDescent="0.25">
      <c r="B127" s="29">
        <v>2</v>
      </c>
      <c r="C127" s="8">
        <v>0</v>
      </c>
      <c r="D127" s="9">
        <f>(C127/C133)*100</f>
        <v>0</v>
      </c>
      <c r="E127" s="2">
        <f t="shared" si="11"/>
        <v>0</v>
      </c>
      <c r="F127" s="3"/>
      <c r="G127" s="3"/>
      <c r="H127" s="3"/>
      <c r="I127" s="3"/>
    </row>
    <row r="128" spans="1:9" x14ac:dyDescent="0.25">
      <c r="B128" s="29">
        <v>4</v>
      </c>
      <c r="C128" s="8">
        <v>5</v>
      </c>
      <c r="D128" s="9">
        <f>(C128/C133)*100</f>
        <v>8.9285714285714288</v>
      </c>
      <c r="E128" s="2">
        <f t="shared" si="11"/>
        <v>8.9285714285714288</v>
      </c>
    </row>
    <row r="129" spans="2:7" x14ac:dyDescent="0.25">
      <c r="B129" s="29">
        <v>8</v>
      </c>
      <c r="C129" s="8">
        <v>47</v>
      </c>
      <c r="D129" s="9">
        <f>(C129/C133)*100</f>
        <v>83.928571428571431</v>
      </c>
      <c r="E129" s="2">
        <f t="shared" si="11"/>
        <v>92.857142857142861</v>
      </c>
      <c r="F129">
        <v>8</v>
      </c>
      <c r="G129">
        <v>8</v>
      </c>
    </row>
    <row r="130" spans="2:7" x14ac:dyDescent="0.25">
      <c r="B130" s="30">
        <v>16</v>
      </c>
      <c r="C130" s="12">
        <v>4</v>
      </c>
      <c r="D130" s="13">
        <f>(C130/C133)*100</f>
        <v>7.1428571428571423</v>
      </c>
      <c r="E130" s="2">
        <f t="shared" si="11"/>
        <v>100</v>
      </c>
    </row>
    <row r="131" spans="2:7" x14ac:dyDescent="0.25">
      <c r="B131" s="30">
        <v>32</v>
      </c>
      <c r="C131" s="12">
        <v>0</v>
      </c>
      <c r="D131" s="13">
        <f>(C131/C133)*100</f>
        <v>0</v>
      </c>
      <c r="E131" s="2">
        <f t="shared" si="11"/>
        <v>100</v>
      </c>
    </row>
    <row r="132" spans="2:7" x14ac:dyDescent="0.25">
      <c r="B132" s="30" t="s">
        <v>6</v>
      </c>
      <c r="C132" s="12">
        <v>0</v>
      </c>
      <c r="D132" s="13">
        <f>(C132/C133)*100</f>
        <v>0</v>
      </c>
      <c r="E132" s="2">
        <f t="shared" si="11"/>
        <v>100</v>
      </c>
    </row>
    <row r="133" spans="2:7" x14ac:dyDescent="0.25">
      <c r="B133" t="s">
        <v>7</v>
      </c>
      <c r="C133">
        <f>SUM(C121:C132)</f>
        <v>56</v>
      </c>
      <c r="D133" s="2">
        <v>100</v>
      </c>
    </row>
  </sheetData>
  <sheetProtection algorithmName="SHA-512" hashValue="dEp+jczt/zttEPpy1qOYFCIKgmUvwlAqwWHXAxwPwXssq61i8EZdXxrvGOmdkvGbYM0izkmD1IcrEqH246HjOA==" saltValue="7Y5n1ji1ZxgYMLqRHSZ0N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ignoredErrors>
    <ignoredError sqref="L11" twoDigitTextYear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9AECF0C0DF042669F1227F4A133879E0100F81F7FB7345EDC4A86A50BC9FF606963" ma:contentTypeVersion="14" ma:contentTypeDescription="" ma:contentTypeScope="" ma:versionID="3de9fff27f918436d82f3eec23f42630">
  <xsd:schema xmlns:xsd="http://www.w3.org/2001/XMLSchema" xmlns:xs="http://www.w3.org/2001/XMLSchema" xmlns:p="http://schemas.microsoft.com/office/2006/metadata/properties" xmlns:ns3="6da6f78b-7c62-4b70-9e02-5c1ec2764342" xmlns:ns4="95205d42-89eb-43c3-ae46-3fd3b7e1c958" targetNamespace="http://schemas.microsoft.com/office/2006/metadata/properties" ma:root="true" ma:fieldsID="646e1f72f846916f7519f9c4ebcb1b47" ns3:_="" ns4:_="">
    <xsd:import namespace="6da6f78b-7c62-4b70-9e02-5c1ec2764342"/>
    <xsd:import namespace="95205d42-89eb-43c3-ae46-3fd3b7e1c958"/>
    <xsd:element name="properties">
      <xsd:complexType>
        <xsd:sequence>
          <xsd:element name="documentManagement">
            <xsd:complexType>
              <xsd:all>
                <xsd:element ref="ns3:DocuWise.Ended" minOccurs="0"/>
                <xsd:element ref="ns3:DocuWise.Received" minOccurs="0"/>
                <xsd:element ref="ns3:DocuWise.Company" minOccurs="0"/>
                <xsd:element ref="ns3:DocuWise.CompanyText" minOccurs="0"/>
                <xsd:element ref="ns3:DocuWise.Type" minOccurs="0"/>
                <xsd:element ref="ns3:DocuWise.Person" minOccurs="0"/>
                <xsd:element ref="ns3:DocuWise.PersonText" minOccurs="0"/>
                <xsd:element ref="ns3:DocuWise.Project" minOccurs="0"/>
                <xsd:element ref="ns3:DocuWise.JobDescription" minOccurs="0"/>
                <xsd:element ref="ns3:DocuWise.Language" minOccurs="0"/>
                <xsd:element ref="ns3:DocuWise.CHRNumber" minOccurs="0"/>
                <xsd:element ref="ns3:DocuWise.TestNumber" minOccurs="0"/>
                <xsd:element ref="ns3:Docuwise.Number" minOccurs="0"/>
                <xsd:element ref="ns3:DocuWise.CaseWorker" minOccurs="0"/>
                <xsd:element ref="ns3:DocuWise.Legacy.CreatedByName" minOccurs="0"/>
                <xsd:element ref="ns3:DocuWise.Legacy.CreatedByEmail" minOccurs="0"/>
                <xsd:element ref="ns3:DocuWise.Legacy.CaseWorkerName" minOccurs="0"/>
                <xsd:element ref="ns3:DocuWise.Legacy.CaseWorkerEmail" minOccurs="0"/>
                <xsd:element ref="ns3:DocuWise.Legacy.Department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6f78b-7c62-4b70-9e02-5c1ec2764342" elementFormDefault="qualified">
    <xsd:import namespace="http://schemas.microsoft.com/office/2006/documentManagement/types"/>
    <xsd:import namespace="http://schemas.microsoft.com/office/infopath/2007/PartnerControls"/>
    <xsd:element name="DocuWise.Ended" ma:index="9" nillable="true" ma:displayName="Afsluttet" ma:default="0" ma:internalName="Docuwise_x002e_Ended">
      <xsd:simpleType>
        <xsd:restriction base="dms:Boolean"/>
      </xsd:simpleType>
    </xsd:element>
    <xsd:element name="DocuWise.Received" ma:index="10" nillable="true" ma:displayName="Modtaget" ma:default="0" ma:internalName="Docuwise_x002e_Received">
      <xsd:simpleType>
        <xsd:restriction base="dms:Boolean"/>
      </xsd:simpleType>
    </xsd:element>
    <xsd:element name="DocuWise.Company" ma:index="11" nillable="true" ma:displayName="Firma" ma:internalName="Docuwise_x002e_Company">
      <xsd:simpleType>
        <xsd:restriction base="dms:Text">
          <xsd:maxLength value="255"/>
        </xsd:restriction>
      </xsd:simpleType>
    </xsd:element>
    <xsd:element name="DocuWise.CompanyText" ma:index="12" nillable="true" ma:displayName="Firma tekst" ma:internalName="Docuwise_x002e_CompanyText">
      <xsd:simpleType>
        <xsd:restriction base="dms:Text">
          <xsd:maxLength value="255"/>
        </xsd:restriction>
      </xsd:simpleType>
    </xsd:element>
    <xsd:element name="DocuWise.Type" ma:index="13" nillable="true" ma:displayName="Type" ma:internalName="Docuwise_x002e_Type">
      <xsd:simpleType>
        <xsd:restriction base="dms:Text">
          <xsd:maxLength value="255"/>
        </xsd:restriction>
      </xsd:simpleType>
    </xsd:element>
    <xsd:element name="DocuWise.Person" ma:index="14" nillable="true" ma:displayName="Person" ma:internalName="Docuwise_x002e_Person">
      <xsd:simpleType>
        <xsd:restriction base="dms:Text">
          <xsd:maxLength value="255"/>
        </xsd:restriction>
      </xsd:simpleType>
    </xsd:element>
    <xsd:element name="DocuWise.PersonText" ma:index="15" nillable="true" ma:displayName="Person tekst" ma:internalName="Docuwise_x002e_PersonText">
      <xsd:simpleType>
        <xsd:restriction base="dms:Text">
          <xsd:maxLength value="255"/>
        </xsd:restriction>
      </xsd:simpleType>
    </xsd:element>
    <xsd:element name="DocuWise.Project" ma:index="16" nillable="true" ma:displayName="Projekt" ma:internalName="DocuWise_x002e_Project">
      <xsd:simpleType>
        <xsd:restriction base="dms:Text">
          <xsd:maxLength value="255"/>
        </xsd:restriction>
      </xsd:simpleType>
    </xsd:element>
    <xsd:element name="DocuWise.JobDescription" ma:index="17" nillable="true" ma:displayName="Job beskrivelse" ma:internalName="DocuWise_x002e_JobDescription">
      <xsd:simpleType>
        <xsd:restriction base="dms:Text">
          <xsd:maxLength value="255"/>
        </xsd:restriction>
      </xsd:simpleType>
    </xsd:element>
    <xsd:element name="DocuWise.Language" ma:index="18" nillable="true" ma:displayName="Sprog" ma:internalName="DocuWise_x002e_Language">
      <xsd:simpleType>
        <xsd:restriction base="dms:Text">
          <xsd:maxLength value="255"/>
        </xsd:restriction>
      </xsd:simpleType>
    </xsd:element>
    <xsd:element name="DocuWise.CHRNumber" ma:index="19" nillable="true" ma:displayName="CHR nummer" ma:internalName="DocuWise_x002e_CHRNumber">
      <xsd:simpleType>
        <xsd:restriction base="dms:Text">
          <xsd:maxLength value="255"/>
        </xsd:restriction>
      </xsd:simpleType>
    </xsd:element>
    <xsd:element name="DocuWise.TestNumber" ma:index="20" nillable="true" ma:displayName="Afprøvningsnummer" ma:internalName="DocuWise_x002e_TestNumber">
      <xsd:simpleType>
        <xsd:restriction base="dms:Text">
          <xsd:maxLength value="255"/>
        </xsd:restriction>
      </xsd:simpleType>
    </xsd:element>
    <xsd:element name="Docuwise.Number" ma:index="21" nillable="true" ma:displayName="Number" ma:decimals="0" ma:internalName="DocuWise_x002e_Number" ma:readOnly="false" ma:percentage="FALSE">
      <xsd:simpleType>
        <xsd:restriction base="dms:Number"/>
      </xsd:simpleType>
    </xsd:element>
    <xsd:element name="DocuWise.CaseWorker" ma:index="22" nillable="true" ma:displayName="Sagsbehandler" ma:list="UserInfo" ma:internalName="DocuWise_x002e_CaseWorker" ma:showField="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Wise.Legacy.CreatedByName" ma:index="23" nillable="true" ma:displayName="DW Oprettet af navn" ma:internalName="Docuwise_x002e_Legacy_x002e_CreatedByName">
      <xsd:simpleType>
        <xsd:restriction base="dms:Text">
          <xsd:maxLength value="255"/>
        </xsd:restriction>
      </xsd:simpleType>
    </xsd:element>
    <xsd:element name="DocuWise.Legacy.CreatedByEmail" ma:index="24" nillable="true" ma:displayName="DW Oprettet af emailadresse" ma:internalName="Docuwise_x002e_Legacy_x002e_CreatedByEmail">
      <xsd:simpleType>
        <xsd:restriction base="dms:Text">
          <xsd:maxLength value="255"/>
        </xsd:restriction>
      </xsd:simpleType>
    </xsd:element>
    <xsd:element name="DocuWise.Legacy.CaseWorkerName" ma:index="25" nillable="true" ma:displayName="DW Sagsbehandler navn" ma:internalName="Docuwise_x002e_Legacy_x002e_CaseWorkerName">
      <xsd:simpleType>
        <xsd:restriction base="dms:Text">
          <xsd:maxLength value="255"/>
        </xsd:restriction>
      </xsd:simpleType>
    </xsd:element>
    <xsd:element name="DocuWise.Legacy.CaseWorkerEmail" ma:index="26" nillable="true" ma:displayName="DW Sagsbehandler emailadresse" ma:internalName="Docuwise_x002e_Legacy_x002e_CaseWorkerEmail">
      <xsd:simpleType>
        <xsd:restriction base="dms:Text">
          <xsd:maxLength value="255"/>
        </xsd:restriction>
      </xsd:simpleType>
    </xsd:element>
    <xsd:element name="DocuWise.Legacy.Department" ma:index="27" nillable="true" ma:displayName="DW Afdeling" ma:internalName="Docuwise_x002e_Legacy_x002e_Departmen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05d42-89eb-43c3-ae46-3fd3b7e1c958" elementFormDefault="qualified">
    <xsd:import namespace="http://schemas.microsoft.com/office/2006/documentManagement/types"/>
    <xsd:import namespace="http://schemas.microsoft.com/office/infopath/2007/PartnerControls"/>
    <xsd:element name="_dlc_DocId" ma:index="2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2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displayName="Titel"/>
        <xsd:element ref="dc:subject" minOccurs="0" maxOccurs="1" ma:index="8" ma:displayName="Emne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Wise.CaseWorker xmlns="6da6f78b-7c62-4b70-9e02-5c1ec2764342">
      <UserInfo>
        <DisplayName/>
        <AccountId xsi:nil="true"/>
        <AccountType/>
      </UserInfo>
    </DocuWise.CaseWorker>
    <DocuWise.Company xmlns="6da6f78b-7c62-4b70-9e02-5c1ec2764342" xsi:nil="true"/>
    <DocuWise.Legacy.CreatedByName xmlns="6da6f78b-7c62-4b70-9e02-5c1ec2764342" xsi:nil="true"/>
    <DocuWise.Legacy.CreatedByEmail xmlns="6da6f78b-7c62-4b70-9e02-5c1ec2764342" xsi:nil="true"/>
    <DocuWise.Person xmlns="6da6f78b-7c62-4b70-9e02-5c1ec2764342" xsi:nil="true"/>
    <DocuWise.Ended xmlns="6da6f78b-7c62-4b70-9e02-5c1ec2764342">false</DocuWise.Ended>
    <DocuWise.Received xmlns="6da6f78b-7c62-4b70-9e02-5c1ec2764342">false</DocuWise.Received>
    <DocuWise.CHRNumber xmlns="6da6f78b-7c62-4b70-9e02-5c1ec2764342" xsi:nil="true"/>
    <DocuWise.Legacy.CaseWorkerName xmlns="6da6f78b-7c62-4b70-9e02-5c1ec2764342" xsi:nil="true"/>
    <DocuWise.JobDescription xmlns="6da6f78b-7c62-4b70-9e02-5c1ec2764342" xsi:nil="true"/>
    <DocuWise.Legacy.CaseWorkerEmail xmlns="6da6f78b-7c62-4b70-9e02-5c1ec2764342" xsi:nil="true"/>
    <DocuWise.Project xmlns="6da6f78b-7c62-4b70-9e02-5c1ec2764342" xsi:nil="true"/>
    <DocuWise.Type xmlns="6da6f78b-7c62-4b70-9e02-5c1ec2764342" xsi:nil="true"/>
    <DocuWise.Language xmlns="6da6f78b-7c62-4b70-9e02-5c1ec2764342" xsi:nil="true"/>
    <DocuWise.CompanyText xmlns="6da6f78b-7c62-4b70-9e02-5c1ec2764342" xsi:nil="true"/>
    <DocuWise.PersonText xmlns="6da6f78b-7c62-4b70-9e02-5c1ec2764342" xsi:nil="true"/>
    <Docuwise.Number xmlns="6da6f78b-7c62-4b70-9e02-5c1ec2764342" xsi:nil="true"/>
    <DocuWise.TestNumber xmlns="6da6f78b-7c62-4b70-9e02-5c1ec2764342" xsi:nil="true"/>
    <DocuWise.Legacy.Department xmlns="6da6f78b-7c62-4b70-9e02-5c1ec2764342" xsi:nil="true"/>
    <_dlc_DocId xmlns="95205d42-89eb-43c3-ae46-3fd3b7e1c958">LFID-131-48090</_dlc_DocId>
    <_dlc_DocIdUrl xmlns="95205d42-89eb-43c3-ae46-3fd3b7e1c958">
      <Url>http://lf-dokumenter/vsp/vspaktivteter/_layouts/DocIdRedir.aspx?ID=LFID-131-48090</Url>
      <Description>LFID-131-48090</Description>
    </_dlc_DocIdUrl>
  </documentManagement>
</p:properties>
</file>

<file path=customXml/itemProps1.xml><?xml version="1.0" encoding="utf-8"?>
<ds:datastoreItem xmlns:ds="http://schemas.openxmlformats.org/officeDocument/2006/customXml" ds:itemID="{3995586C-F595-415A-9565-26219F3DCB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a6f78b-7c62-4b70-9e02-5c1ec2764342"/>
    <ds:schemaRef ds:uri="95205d42-89eb-43c3-ae46-3fd3b7e1c9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191214-44F9-4857-B88F-10E58C461D2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6FB3B0F-4D51-4AC4-9AA4-486FF1549B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147779-01D1-41DF-ADEE-5F36AC8EA385}">
  <ds:schemaRefs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95205d42-89eb-43c3-ae46-3fd3b7e1c958"/>
    <ds:schemaRef ds:uri="http://schemas.openxmlformats.org/package/2006/metadata/core-properties"/>
    <ds:schemaRef ds:uri="6da6f78b-7c62-4b70-9e02-5c1ec276434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MIC fordeling_Hæm_coli_1.2018</vt:lpstr>
      <vt:lpstr>MIC fordeling_Strep_suis_1.2018</vt:lpstr>
      <vt:lpstr>MIC fordeling_AP_1.2018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Nicolai Rosager Weber</dc:creator>
  <cp:lastModifiedBy>Dorthe Sigrúnsdóttir Jensen</cp:lastModifiedBy>
  <dcterms:created xsi:type="dcterms:W3CDTF">2015-02-24T13:53:46Z</dcterms:created>
  <dcterms:modified xsi:type="dcterms:W3CDTF">2019-02-14T09:45:24Z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0x01010039AECF0C0DF042669F1227F4A133879E0100F81F7FB7345EDC4A86A50BC9FF606963</vt:lpwstr>
  </property>
  <property fmtid="{D5CDD505-2E9C-101B-9397-08002B2CF9AE}" pid="3" name="_dlc_DocIdItemGuid">
    <vt:lpwstr>627a9814-e0c7-486d-a28a-a84a5c7e2e67</vt:lpwstr>
  </property>
</Properties>
</file>