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j\Desktop\danish billeder\Resistensopgoerelser\"/>
    </mc:Choice>
  </mc:AlternateContent>
  <xr:revisionPtr revIDLastSave="0" documentId="13_ncr:1_{3AB1483A-47C3-462C-BA65-0B6156461825}" xr6:coauthVersionLast="45" xr6:coauthVersionMax="45" xr10:uidLastSave="{00000000-0000-0000-0000-000000000000}"/>
  <bookViews>
    <workbookView xWindow="-110" yWindow="-110" windowWidth="19420" windowHeight="10420" activeTab="2" xr2:uid="{1D19A3A8-B651-46B9-8C88-A66DC3A71A63}"/>
  </bookViews>
  <sheets>
    <sheet name="MIC_fordeling_Hæm_coli_1.2019" sheetId="1" r:id="rId1"/>
    <sheet name="MIC_fordeling_Strep_suis_1.2019" sheetId="2" r:id="rId2"/>
    <sheet name="MIC_fordeling_AP_1.2019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3" i="4" l="1"/>
  <c r="D132" i="4" s="1"/>
  <c r="C119" i="4"/>
  <c r="D117" i="4" s="1"/>
  <c r="C108" i="4"/>
  <c r="D107" i="4" s="1"/>
  <c r="C99" i="4"/>
  <c r="D97" i="4" s="1"/>
  <c r="C87" i="4"/>
  <c r="D84" i="4" s="1"/>
  <c r="C75" i="4"/>
  <c r="D72" i="4" s="1"/>
  <c r="C66" i="4"/>
  <c r="D63" i="4" s="1"/>
  <c r="C53" i="4"/>
  <c r="D52" i="4" s="1"/>
  <c r="C42" i="4"/>
  <c r="D41" i="4" s="1"/>
  <c r="C33" i="4"/>
  <c r="D31" i="4" s="1"/>
  <c r="C24" i="4"/>
  <c r="D22" i="4" s="1"/>
  <c r="C12" i="4"/>
  <c r="D10" i="4" s="1"/>
  <c r="C121" i="2"/>
  <c r="D120" i="2" s="1"/>
  <c r="C111" i="2"/>
  <c r="D109" i="2" s="1"/>
  <c r="C100" i="2"/>
  <c r="D99" i="2" s="1"/>
  <c r="C90" i="2"/>
  <c r="D89" i="2" s="1"/>
  <c r="C80" i="2"/>
  <c r="D79" i="2" s="1"/>
  <c r="C72" i="2"/>
  <c r="D66" i="2" s="1"/>
  <c r="E66" i="2" s="1"/>
  <c r="C64" i="2"/>
  <c r="D61" i="2" s="1"/>
  <c r="C56" i="2"/>
  <c r="D54" i="2" s="1"/>
  <c r="C44" i="2"/>
  <c r="D43" i="2" s="1"/>
  <c r="C34" i="2"/>
  <c r="D26" i="2" s="1"/>
  <c r="E26" i="2" s="1"/>
  <c r="C24" i="2"/>
  <c r="D21" i="2" s="1"/>
  <c r="C14" i="2"/>
  <c r="D11" i="2" s="1"/>
  <c r="D122" i="4" l="1"/>
  <c r="D124" i="4"/>
  <c r="D125" i="4"/>
  <c r="D121" i="4"/>
  <c r="E121" i="4" s="1"/>
  <c r="D126" i="4"/>
  <c r="D128" i="4"/>
  <c r="D129" i="4"/>
  <c r="D130" i="4"/>
  <c r="D123" i="4"/>
  <c r="D127" i="4"/>
  <c r="D131" i="4"/>
  <c r="D110" i="4"/>
  <c r="E110" i="4" s="1"/>
  <c r="D118" i="4"/>
  <c r="D114" i="4"/>
  <c r="D101" i="4"/>
  <c r="E101" i="4" s="1"/>
  <c r="D102" i="4"/>
  <c r="D104" i="4"/>
  <c r="D105" i="4"/>
  <c r="D106" i="4"/>
  <c r="D103" i="4"/>
  <c r="D89" i="4"/>
  <c r="E89" i="4" s="1"/>
  <c r="D91" i="4"/>
  <c r="D93" i="4"/>
  <c r="D82" i="4"/>
  <c r="D79" i="4"/>
  <c r="D83" i="4"/>
  <c r="D78" i="4"/>
  <c r="D85" i="4"/>
  <c r="D81" i="4"/>
  <c r="D86" i="4"/>
  <c r="D69" i="4"/>
  <c r="D70" i="4"/>
  <c r="D73" i="4"/>
  <c r="D74" i="4"/>
  <c r="D64" i="4"/>
  <c r="D65" i="4"/>
  <c r="D56" i="4"/>
  <c r="D58" i="4"/>
  <c r="D60" i="4"/>
  <c r="D61" i="4"/>
  <c r="D57" i="4"/>
  <c r="D62" i="4"/>
  <c r="D49" i="4"/>
  <c r="D45" i="4"/>
  <c r="D36" i="4"/>
  <c r="D28" i="4"/>
  <c r="D32" i="4"/>
  <c r="D23" i="4"/>
  <c r="D7" i="4"/>
  <c r="D8" i="4"/>
  <c r="D11" i="4"/>
  <c r="D113" i="2"/>
  <c r="E113" i="2" s="1"/>
  <c r="D114" i="2"/>
  <c r="D117" i="2"/>
  <c r="D118" i="2"/>
  <c r="D115" i="2"/>
  <c r="D119" i="2"/>
  <c r="D116" i="2"/>
  <c r="D110" i="2"/>
  <c r="D107" i="2"/>
  <c r="D102" i="2"/>
  <c r="E102" i="2" s="1"/>
  <c r="D103" i="2"/>
  <c r="D106" i="2"/>
  <c r="D96" i="2"/>
  <c r="D93" i="2"/>
  <c r="D97" i="2"/>
  <c r="D94" i="2"/>
  <c r="D98" i="2"/>
  <c r="D92" i="2"/>
  <c r="E92" i="2" s="1"/>
  <c r="E93" i="2" s="1"/>
  <c r="D95" i="2"/>
  <c r="D74" i="2"/>
  <c r="E74" i="2" s="1"/>
  <c r="D76" i="2"/>
  <c r="D78" i="2"/>
  <c r="D68" i="2"/>
  <c r="D70" i="2"/>
  <c r="D58" i="2"/>
  <c r="E58" i="2" s="1"/>
  <c r="D62" i="2"/>
  <c r="D63" i="2"/>
  <c r="D59" i="2"/>
  <c r="D60" i="2"/>
  <c r="D48" i="2"/>
  <c r="D51" i="2"/>
  <c r="D52" i="2"/>
  <c r="D47" i="2"/>
  <c r="D55" i="2"/>
  <c r="D42" i="2"/>
  <c r="D36" i="2"/>
  <c r="E36" i="2" s="1"/>
  <c r="D40" i="2"/>
  <c r="D32" i="2"/>
  <c r="D16" i="2"/>
  <c r="E16" i="2" s="1"/>
  <c r="D18" i="2"/>
  <c r="D22" i="2"/>
  <c r="D19" i="2"/>
  <c r="D23" i="2"/>
  <c r="D20" i="2"/>
  <c r="D17" i="2"/>
  <c r="D112" i="4"/>
  <c r="D116" i="4"/>
  <c r="D111" i="4"/>
  <c r="D115" i="4"/>
  <c r="D113" i="4"/>
  <c r="D95" i="4"/>
  <c r="D77" i="4"/>
  <c r="E77" i="4" s="1"/>
  <c r="D80" i="4"/>
  <c r="D71" i="4"/>
  <c r="D68" i="4"/>
  <c r="E68" i="4" s="1"/>
  <c r="D55" i="4"/>
  <c r="E55" i="4" s="1"/>
  <c r="D59" i="4"/>
  <c r="D29" i="4"/>
  <c r="D30" i="4"/>
  <c r="D26" i="4"/>
  <c r="E26" i="4" s="1"/>
  <c r="D27" i="4"/>
  <c r="D15" i="4"/>
  <c r="D19" i="4"/>
  <c r="D14" i="4"/>
  <c r="E14" i="4" s="1"/>
  <c r="D17" i="4"/>
  <c r="D21" i="4"/>
  <c r="D16" i="4"/>
  <c r="D20" i="4"/>
  <c r="D18" i="4"/>
  <c r="D9" i="4"/>
  <c r="D6" i="4"/>
  <c r="E6" i="4" s="1"/>
  <c r="E7" i="4" s="1"/>
  <c r="E8" i="4" s="1"/>
  <c r="D47" i="4"/>
  <c r="D51" i="4"/>
  <c r="D44" i="4"/>
  <c r="E44" i="4" s="1"/>
  <c r="D46" i="4"/>
  <c r="D48" i="4"/>
  <c r="D50" i="4"/>
  <c r="D90" i="4"/>
  <c r="D92" i="4"/>
  <c r="D94" i="4"/>
  <c r="D96" i="4"/>
  <c r="D98" i="4"/>
  <c r="D38" i="4"/>
  <c r="D40" i="4"/>
  <c r="D35" i="4"/>
  <c r="E35" i="4" s="1"/>
  <c r="E36" i="4" s="1"/>
  <c r="D37" i="4"/>
  <c r="D39" i="4"/>
  <c r="D104" i="2"/>
  <c r="D108" i="2"/>
  <c r="D105" i="2"/>
  <c r="D82" i="2"/>
  <c r="E82" i="2" s="1"/>
  <c r="D86" i="2"/>
  <c r="D83" i="2"/>
  <c r="D84" i="2"/>
  <c r="D88" i="2"/>
  <c r="D87" i="2"/>
  <c r="D85" i="2"/>
  <c r="D49" i="2"/>
  <c r="D53" i="2"/>
  <c r="D46" i="2"/>
  <c r="E46" i="2" s="1"/>
  <c r="D50" i="2"/>
  <c r="D38" i="2"/>
  <c r="D6" i="2"/>
  <c r="E6" i="2" s="1"/>
  <c r="D10" i="2"/>
  <c r="D13" i="2"/>
  <c r="D12" i="2"/>
  <c r="D9" i="2"/>
  <c r="D8" i="2"/>
  <c r="D7" i="2"/>
  <c r="D33" i="2"/>
  <c r="D31" i="2"/>
  <c r="D29" i="2"/>
  <c r="D27" i="2"/>
  <c r="E27" i="2" s="1"/>
  <c r="D28" i="2"/>
  <c r="D30" i="2"/>
  <c r="D71" i="2"/>
  <c r="D69" i="2"/>
  <c r="D67" i="2"/>
  <c r="E67" i="2" s="1"/>
  <c r="E68" i="2" s="1"/>
  <c r="D37" i="2"/>
  <c r="D39" i="2"/>
  <c r="D41" i="2"/>
  <c r="D75" i="2"/>
  <c r="D77" i="2"/>
  <c r="E9" i="4" l="1"/>
  <c r="E10" i="4" s="1"/>
  <c r="E102" i="4"/>
  <c r="E103" i="4" s="1"/>
  <c r="E104" i="4" s="1"/>
  <c r="E105" i="4" s="1"/>
  <c r="E106" i="4" s="1"/>
  <c r="E107" i="4" s="1"/>
  <c r="E69" i="4"/>
  <c r="E11" i="4"/>
  <c r="E17" i="2"/>
  <c r="E18" i="2" s="1"/>
  <c r="E19" i="2" s="1"/>
  <c r="E20" i="2" s="1"/>
  <c r="E21" i="2" s="1"/>
  <c r="E22" i="2" s="1"/>
  <c r="E23" i="2" s="1"/>
  <c r="E47" i="2"/>
  <c r="E48" i="2" s="1"/>
  <c r="E49" i="2" s="1"/>
  <c r="E50" i="2" s="1"/>
  <c r="E51" i="2" s="1"/>
  <c r="E52" i="2" s="1"/>
  <c r="E53" i="2" s="1"/>
  <c r="E54" i="2" s="1"/>
  <c r="E55" i="2" s="1"/>
  <c r="E45" i="4"/>
  <c r="E46" i="4" s="1"/>
  <c r="E47" i="4" s="1"/>
  <c r="E48" i="4" s="1"/>
  <c r="E49" i="4" s="1"/>
  <c r="E50" i="4" s="1"/>
  <c r="E51" i="4" s="1"/>
  <c r="E52" i="4" s="1"/>
  <c r="E122" i="4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11" i="4"/>
  <c r="E112" i="4" s="1"/>
  <c r="E113" i="4" s="1"/>
  <c r="E114" i="4" s="1"/>
  <c r="E115" i="4" s="1"/>
  <c r="E116" i="4" s="1"/>
  <c r="E117" i="4" s="1"/>
  <c r="E118" i="4" s="1"/>
  <c r="E90" i="4"/>
  <c r="E91" i="4" s="1"/>
  <c r="E92" i="4" s="1"/>
  <c r="E93" i="4" s="1"/>
  <c r="E94" i="4" s="1"/>
  <c r="E95" i="4" s="1"/>
  <c r="E96" i="4" s="1"/>
  <c r="E97" i="4" s="1"/>
  <c r="E98" i="4" s="1"/>
  <c r="E78" i="4"/>
  <c r="E79" i="4" s="1"/>
  <c r="E70" i="4"/>
  <c r="E71" i="4" s="1"/>
  <c r="E72" i="4" s="1"/>
  <c r="E73" i="4" s="1"/>
  <c r="E74" i="4" s="1"/>
  <c r="E56" i="4"/>
  <c r="E57" i="4" s="1"/>
  <c r="E58" i="4" s="1"/>
  <c r="E59" i="4" s="1"/>
  <c r="E60" i="4" s="1"/>
  <c r="E61" i="4" s="1"/>
  <c r="E62" i="4" s="1"/>
  <c r="E63" i="4" s="1"/>
  <c r="E64" i="4" s="1"/>
  <c r="E65" i="4" s="1"/>
  <c r="E15" i="4"/>
  <c r="E16" i="4" s="1"/>
  <c r="E17" i="4" s="1"/>
  <c r="E18" i="4" s="1"/>
  <c r="E19" i="4" s="1"/>
  <c r="E20" i="4" s="1"/>
  <c r="E21" i="4" s="1"/>
  <c r="E22" i="4" s="1"/>
  <c r="E23" i="4" s="1"/>
  <c r="E114" i="2"/>
  <c r="E115" i="2" s="1"/>
  <c r="E116" i="2" s="1"/>
  <c r="E117" i="2" s="1"/>
  <c r="E118" i="2" s="1"/>
  <c r="E119" i="2" s="1"/>
  <c r="E120" i="2" s="1"/>
  <c r="E103" i="2"/>
  <c r="E104" i="2" s="1"/>
  <c r="E105" i="2" s="1"/>
  <c r="E106" i="2" s="1"/>
  <c r="E107" i="2" s="1"/>
  <c r="E108" i="2" s="1"/>
  <c r="E109" i="2" s="1"/>
  <c r="E110" i="2" s="1"/>
  <c r="E94" i="2"/>
  <c r="E95" i="2" s="1"/>
  <c r="E96" i="2" s="1"/>
  <c r="E97" i="2" s="1"/>
  <c r="E98" i="2" s="1"/>
  <c r="E99" i="2" s="1"/>
  <c r="E83" i="2"/>
  <c r="E84" i="2" s="1"/>
  <c r="E85" i="2" s="1"/>
  <c r="E86" i="2" s="1"/>
  <c r="E87" i="2" s="1"/>
  <c r="E88" i="2" s="1"/>
  <c r="E89" i="2" s="1"/>
  <c r="E75" i="2"/>
  <c r="E76" i="2" s="1"/>
  <c r="E77" i="2" s="1"/>
  <c r="E78" i="2" s="1"/>
  <c r="E79" i="2" s="1"/>
  <c r="E69" i="2"/>
  <c r="E70" i="2" s="1"/>
  <c r="E71" i="2" s="1"/>
  <c r="E59" i="2"/>
  <c r="E60" i="2" s="1"/>
  <c r="E61" i="2" s="1"/>
  <c r="E62" i="2" s="1"/>
  <c r="E63" i="2" s="1"/>
  <c r="E37" i="2"/>
  <c r="E38" i="2" s="1"/>
  <c r="E39" i="2" s="1"/>
  <c r="E40" i="2" s="1"/>
  <c r="E41" i="2" s="1"/>
  <c r="E42" i="2" s="1"/>
  <c r="E43" i="2" s="1"/>
  <c r="E80" i="4"/>
  <c r="E81" i="4" s="1"/>
  <c r="E82" i="4" s="1"/>
  <c r="E83" i="4" s="1"/>
  <c r="E84" i="4" s="1"/>
  <c r="E85" i="4" s="1"/>
  <c r="E86" i="4" s="1"/>
  <c r="E27" i="4"/>
  <c r="E28" i="4" s="1"/>
  <c r="E29" i="4" s="1"/>
  <c r="E30" i="4" s="1"/>
  <c r="E31" i="4" s="1"/>
  <c r="E32" i="4" s="1"/>
  <c r="E37" i="4"/>
  <c r="E38" i="4" s="1"/>
  <c r="E39" i="4" s="1"/>
  <c r="E40" i="4" s="1"/>
  <c r="E41" i="4" s="1"/>
  <c r="E28" i="2"/>
  <c r="E29" i="2" s="1"/>
  <c r="E30" i="2" s="1"/>
  <c r="E31" i="2" s="1"/>
  <c r="E32" i="2" s="1"/>
  <c r="E33" i="2" s="1"/>
  <c r="E7" i="2"/>
  <c r="E8" i="2" s="1"/>
  <c r="E9" i="2" s="1"/>
  <c r="E10" i="2" s="1"/>
  <c r="E11" i="2" s="1"/>
  <c r="E12" i="2" s="1"/>
  <c r="E13" i="2" s="1"/>
  <c r="C123" i="1" l="1"/>
  <c r="D122" i="1" s="1"/>
  <c r="C114" i="1"/>
  <c r="D110" i="1" s="1"/>
  <c r="C106" i="1"/>
  <c r="D104" i="1" s="1"/>
  <c r="C98" i="1"/>
  <c r="D97" i="1" s="1"/>
  <c r="C90" i="1"/>
  <c r="D89" i="1" s="1"/>
  <c r="C82" i="1"/>
  <c r="D78" i="1" s="1"/>
  <c r="C74" i="1"/>
  <c r="D72" i="1" s="1"/>
  <c r="C65" i="1"/>
  <c r="D61" i="1" s="1"/>
  <c r="C56" i="1"/>
  <c r="D54" i="1" s="1"/>
  <c r="C48" i="1"/>
  <c r="D46" i="1" s="1"/>
  <c r="C36" i="1"/>
  <c r="D32" i="1" s="1"/>
  <c r="C28" i="1"/>
  <c r="D25" i="1" s="1"/>
  <c r="C20" i="1"/>
  <c r="D17" i="1" s="1"/>
  <c r="D116" i="1"/>
  <c r="E116" i="1" s="1"/>
  <c r="D55" i="1"/>
  <c r="D53" i="1"/>
  <c r="Q15" i="1"/>
  <c r="P15" i="1"/>
  <c r="Q14" i="1"/>
  <c r="P14" i="1"/>
  <c r="Q13" i="1"/>
  <c r="P13" i="1"/>
  <c r="C13" i="1"/>
  <c r="D11" i="1" s="1"/>
  <c r="Q12" i="1"/>
  <c r="P12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/>
  <c r="D19" i="1" l="1"/>
  <c r="D117" i="1"/>
  <c r="D118" i="1"/>
  <c r="D119" i="1"/>
  <c r="D120" i="1"/>
  <c r="D121" i="1"/>
  <c r="D111" i="1"/>
  <c r="D112" i="1"/>
  <c r="D101" i="1"/>
  <c r="D94" i="1"/>
  <c r="D67" i="1"/>
  <c r="E67" i="1" s="1"/>
  <c r="D69" i="1"/>
  <c r="D70" i="1"/>
  <c r="D50" i="1"/>
  <c r="E50" i="1" s="1"/>
  <c r="D52" i="1"/>
  <c r="D43" i="1"/>
  <c r="D39" i="1"/>
  <c r="D47" i="1"/>
  <c r="D40" i="1"/>
  <c r="D44" i="1"/>
  <c r="D41" i="1"/>
  <c r="D45" i="1"/>
  <c r="D38" i="1"/>
  <c r="E38" i="1" s="1"/>
  <c r="D42" i="1"/>
  <c r="D30" i="1"/>
  <c r="E30" i="1" s="1"/>
  <c r="D34" i="1"/>
  <c r="D33" i="1"/>
  <c r="D31" i="1"/>
  <c r="D35" i="1"/>
  <c r="D22" i="1"/>
  <c r="E22" i="1" s="1"/>
  <c r="D15" i="1"/>
  <c r="E15" i="1" s="1"/>
  <c r="D18" i="1"/>
  <c r="D16" i="1"/>
  <c r="D62" i="1"/>
  <c r="D71" i="1"/>
  <c r="D68" i="1"/>
  <c r="E68" i="1" s="1"/>
  <c r="E69" i="1" s="1"/>
  <c r="D73" i="1"/>
  <c r="D108" i="1"/>
  <c r="E108" i="1" s="1"/>
  <c r="D109" i="1"/>
  <c r="D113" i="1"/>
  <c r="D102" i="1"/>
  <c r="D105" i="1"/>
  <c r="D103" i="1"/>
  <c r="D100" i="1"/>
  <c r="E100" i="1" s="1"/>
  <c r="E101" i="1" s="1"/>
  <c r="D95" i="1"/>
  <c r="D92" i="1"/>
  <c r="E92" i="1" s="1"/>
  <c r="D96" i="1"/>
  <c r="D93" i="1"/>
  <c r="E93" i="1" s="1"/>
  <c r="E94" i="1" s="1"/>
  <c r="D86" i="1"/>
  <c r="D87" i="1"/>
  <c r="D84" i="1"/>
  <c r="D88" i="1"/>
  <c r="D85" i="1"/>
  <c r="D79" i="1"/>
  <c r="D77" i="1"/>
  <c r="D81" i="1"/>
  <c r="D76" i="1"/>
  <c r="E76" i="1" s="1"/>
  <c r="D80" i="1"/>
  <c r="D58" i="1"/>
  <c r="E58" i="1" s="1"/>
  <c r="D63" i="1"/>
  <c r="D59" i="1"/>
  <c r="D64" i="1"/>
  <c r="D60" i="1"/>
  <c r="D51" i="1"/>
  <c r="D23" i="1"/>
  <c r="D27" i="1"/>
  <c r="D26" i="1"/>
  <c r="D24" i="1"/>
  <c r="D9" i="1"/>
  <c r="D10" i="1"/>
  <c r="D6" i="1"/>
  <c r="E6" i="1" s="1"/>
  <c r="D7" i="1"/>
  <c r="D8" i="1"/>
  <c r="D12" i="1"/>
  <c r="E117" i="1"/>
  <c r="E118" i="1" s="1"/>
  <c r="E119" i="1" s="1"/>
  <c r="E120" i="1" s="1"/>
  <c r="E121" i="1" s="1"/>
  <c r="E122" i="1" s="1"/>
  <c r="E16" i="1" l="1"/>
  <c r="E17" i="1" s="1"/>
  <c r="E18" i="1" s="1"/>
  <c r="E19" i="1" s="1"/>
  <c r="E31" i="1"/>
  <c r="E32" i="1" s="1"/>
  <c r="E33" i="1" s="1"/>
  <c r="E34" i="1" s="1"/>
  <c r="E35" i="1" s="1"/>
  <c r="E39" i="1"/>
  <c r="E40" i="1" s="1"/>
  <c r="E41" i="1" s="1"/>
  <c r="E42" i="1" s="1"/>
  <c r="E43" i="1" s="1"/>
  <c r="E44" i="1" s="1"/>
  <c r="E45" i="1" s="1"/>
  <c r="E46" i="1" s="1"/>
  <c r="E47" i="1" s="1"/>
  <c r="I84" i="1"/>
  <c r="Q11" i="1" s="1"/>
  <c r="E84" i="1"/>
  <c r="H84" i="1"/>
  <c r="P11" i="1" s="1"/>
  <c r="E70" i="1"/>
  <c r="E71" i="1" s="1"/>
  <c r="E72" i="1" s="1"/>
  <c r="E73" i="1" s="1"/>
  <c r="E51" i="1"/>
  <c r="E52" i="1" s="1"/>
  <c r="E53" i="1" s="1"/>
  <c r="E54" i="1" s="1"/>
  <c r="E55" i="1" s="1"/>
  <c r="E23" i="1"/>
  <c r="E95" i="1"/>
  <c r="E96" i="1" s="1"/>
  <c r="E97" i="1" s="1"/>
  <c r="E109" i="1"/>
  <c r="E110" i="1" s="1"/>
  <c r="E111" i="1" s="1"/>
  <c r="E112" i="1" s="1"/>
  <c r="E113" i="1" s="1"/>
  <c r="E102" i="1"/>
  <c r="E103" i="1" s="1"/>
  <c r="E104" i="1" s="1"/>
  <c r="E105" i="1" s="1"/>
  <c r="E85" i="1"/>
  <c r="E86" i="1" s="1"/>
  <c r="E87" i="1" s="1"/>
  <c r="E88" i="1" s="1"/>
  <c r="E89" i="1" s="1"/>
  <c r="E77" i="1"/>
  <c r="E78" i="1" s="1"/>
  <c r="E79" i="1" s="1"/>
  <c r="E80" i="1" s="1"/>
  <c r="E81" i="1" s="1"/>
  <c r="E59" i="1"/>
  <c r="E60" i="1" s="1"/>
  <c r="E61" i="1" s="1"/>
  <c r="E62" i="1" s="1"/>
  <c r="E63" i="1" s="1"/>
  <c r="E64" i="1" s="1"/>
  <c r="E24" i="1"/>
  <c r="E25" i="1" s="1"/>
  <c r="E26" i="1" s="1"/>
  <c r="E27" i="1" s="1"/>
  <c r="E7" i="1"/>
  <c r="E8" i="1" s="1"/>
  <c r="E9" i="1" s="1"/>
  <c r="E10" i="1" s="1"/>
  <c r="E11" i="1" s="1"/>
  <c r="E12" i="1" s="1"/>
</calcChain>
</file>

<file path=xl/sharedStrings.xml><?xml version="1.0" encoding="utf-8"?>
<sst xmlns="http://schemas.openxmlformats.org/spreadsheetml/2006/main" count="686" uniqueCount="109">
  <si>
    <t>Opdateret</t>
  </si>
  <si>
    <t>Antibiotika</t>
  </si>
  <si>
    <t>Testinterval(µg/ml)</t>
  </si>
  <si>
    <t>Klinisk Breakpoint</t>
  </si>
  <si>
    <t>MIC50</t>
  </si>
  <si>
    <t>MIC90</t>
  </si>
  <si>
    <t>%Følsomme</t>
  </si>
  <si>
    <t>%Resistente</t>
  </si>
  <si>
    <t>Følsom</t>
  </si>
  <si>
    <t>Ampicillin</t>
  </si>
  <si>
    <t>1–32</t>
  </si>
  <si>
    <t>≥32</t>
  </si>
  <si>
    <t>&gt;32</t>
  </si>
  <si>
    <t>Intermediær</t>
  </si>
  <si>
    <t>Apramycin</t>
  </si>
  <si>
    <t>4-32</t>
  </si>
  <si>
    <t>≥16</t>
  </si>
  <si>
    <t>&lt;=4</t>
  </si>
  <si>
    <t>Resistent</t>
  </si>
  <si>
    <t>Amoxicillin+Clavulanat</t>
  </si>
  <si>
    <t>2/1-32/16</t>
  </si>
  <si>
    <t>≥32/16</t>
  </si>
  <si>
    <t>MIC værdi(µg/ml)</t>
  </si>
  <si>
    <t>Antal</t>
  </si>
  <si>
    <t>% isolater</t>
  </si>
  <si>
    <t>Akkumuleret</t>
  </si>
  <si>
    <t>Ceftiofur</t>
  </si>
  <si>
    <t>0,5-8</t>
  </si>
  <si>
    <t>≥8</t>
  </si>
  <si>
    <t>&lt;=0,5</t>
  </si>
  <si>
    <t>&lt;= 1</t>
  </si>
  <si>
    <t>Ciprofloxacin</t>
  </si>
  <si>
    <t>0,015-4</t>
  </si>
  <si>
    <t>≥4</t>
  </si>
  <si>
    <t>&lt;=0,015</t>
  </si>
  <si>
    <t>Colistin</t>
  </si>
  <si>
    <t>1-16</t>
  </si>
  <si>
    <t>&lt;=1</t>
  </si>
  <si>
    <t>Florfenicol</t>
  </si>
  <si>
    <t>2-64</t>
  </si>
  <si>
    <t>&gt;64</t>
  </si>
  <si>
    <t>Gentamicin</t>
  </si>
  <si>
    <t>0,5-32</t>
  </si>
  <si>
    <t>Neomycin</t>
  </si>
  <si>
    <t>2-32</t>
  </si>
  <si>
    <t>&lt;=2</t>
  </si>
  <si>
    <t>Sulphamethoxazol</t>
  </si>
  <si>
    <t>64-1024</t>
  </si>
  <si>
    <t>≥512</t>
  </si>
  <si>
    <t>&gt;1024</t>
  </si>
  <si>
    <t>Spectinomycin</t>
  </si>
  <si>
    <t>16-256</t>
  </si>
  <si>
    <t>≥128</t>
  </si>
  <si>
    <t>&gt;256</t>
  </si>
  <si>
    <t>Total</t>
  </si>
  <si>
    <t>Streptomycin</t>
  </si>
  <si>
    <t>8-128</t>
  </si>
  <si>
    <t>&gt;128</t>
  </si>
  <si>
    <t>Tetracyklin</t>
  </si>
  <si>
    <t>Trimethoprim</t>
  </si>
  <si>
    <t>1-32</t>
  </si>
  <si>
    <t>&gt;8</t>
  </si>
  <si>
    <t>&lt;= 0,015</t>
  </si>
  <si>
    <t>&gt;4</t>
  </si>
  <si>
    <t>&gt;16</t>
  </si>
  <si>
    <t>&lt;= 2</t>
  </si>
  <si>
    <t>&lt;= 0,5</t>
  </si>
  <si>
    <t>&lt;= 64</t>
  </si>
  <si>
    <t>&lt;= 16</t>
  </si>
  <si>
    <t>&lt;= 8</t>
  </si>
  <si>
    <t>&lt;=0,25</t>
  </si>
  <si>
    <t>Tiamulin</t>
  </si>
  <si>
    <t xml:space="preserve">Sulphamethoxazol + </t>
  </si>
  <si>
    <t>&gt;512</t>
  </si>
  <si>
    <t>&lt;=32</t>
  </si>
  <si>
    <t>&lt;=16</t>
  </si>
  <si>
    <t>&lt;=0,06</t>
  </si>
  <si>
    <t>Penicillin</t>
  </si>
  <si>
    <t>Erythromycin</t>
  </si>
  <si>
    <t>&lt;=0,12</t>
  </si>
  <si>
    <t>0,25-32</t>
  </si>
  <si>
    <t>0,25-16</t>
  </si>
  <si>
    <t>Sulphamethoxazol + Trimethoprim</t>
  </si>
  <si>
    <t>32-512</t>
  </si>
  <si>
    <t>Sulfamethoxazol</t>
  </si>
  <si>
    <t>0,06-16</t>
  </si>
  <si>
    <t>1-64</t>
  </si>
  <si>
    <t>Cefoxitin (Ceftiofur)</t>
  </si>
  <si>
    <t>≥1</t>
  </si>
  <si>
    <t>0,12-8</t>
  </si>
  <si>
    <t>Klinisk breakpoint</t>
  </si>
  <si>
    <t>Test interval (µg/ml)</t>
  </si>
  <si>
    <t>0,03-8</t>
  </si>
  <si>
    <t>&lt;=0,03</t>
  </si>
  <si>
    <t>0,12-4</t>
  </si>
  <si>
    <t>≥2</t>
  </si>
  <si>
    <t>0.12-16</t>
  </si>
  <si>
    <t>0,015-8</t>
  </si>
  <si>
    <t>8-256</t>
  </si>
  <si>
    <t>0.06-16</t>
  </si>
  <si>
    <t>Tilmicosin</t>
  </si>
  <si>
    <t>0,5-64</t>
  </si>
  <si>
    <t>Tulathromycin</t>
  </si>
  <si>
    <t>0,03-32</t>
  </si>
  <si>
    <t>&lt;=8</t>
  </si>
  <si>
    <t>4-64</t>
  </si>
  <si>
    <r>
      <t xml:space="preserve">Hæmolytiske </t>
    </r>
    <r>
      <rPr>
        <b/>
        <i/>
        <sz val="11"/>
        <color theme="1"/>
        <rFont val="Calibri"/>
        <family val="2"/>
        <scheme val="minor"/>
      </rPr>
      <t>E. coli</t>
    </r>
    <r>
      <rPr>
        <b/>
        <sz val="11"/>
        <color theme="1"/>
        <rFont val="Calibri"/>
        <family val="2"/>
        <scheme val="minor"/>
      </rPr>
      <t xml:space="preserve"> isolater af enterisk oprindelse 1. halvår 2019</t>
    </r>
  </si>
  <si>
    <r>
      <rPr>
        <b/>
        <i/>
        <sz val="11"/>
        <color theme="1"/>
        <rFont val="Calibri"/>
        <family val="2"/>
        <scheme val="minor"/>
      </rPr>
      <t>Streptococcus suis</t>
    </r>
    <r>
      <rPr>
        <b/>
        <sz val="11"/>
        <color theme="1"/>
        <rFont val="Calibri"/>
        <family val="2"/>
        <scheme val="minor"/>
      </rPr>
      <t xml:space="preserve"> isolater 1. halvår 2019</t>
    </r>
  </si>
  <si>
    <r>
      <t xml:space="preserve">Actinobacillus pleuropneumoniae </t>
    </r>
    <r>
      <rPr>
        <b/>
        <sz val="11"/>
        <color theme="1"/>
        <rFont val="Calibri"/>
        <family val="2"/>
        <scheme val="minor"/>
      </rPr>
      <t>isolater 1. halvår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</si>
</sst>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9"/>
      <color theme="1"/>
      <name val="Arial"/>
      <family val="2"/>
    </font>
    <font>
      <sz val="9"/>
      <color rgb="FF0061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72">
    <xf numFmtId="0" fontId="0" fillId="0" borderId="0" xfId="0"/>
    <xf numFmtId="0" fontId="2" fillId="0" borderId="0" xfId="0" applyFont="1"/>
    <xf numFmtId="0" fontId="4" fillId="0" borderId="0" xfId="0" applyFont="1"/>
    <xf numFmtId="10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3" borderId="0" xfId="0" applyNumberFormat="1" applyFont="1" applyFill="1" applyAlignment="1">
      <alignment horizontal="right"/>
    </xf>
    <xf numFmtId="0" fontId="4" fillId="3" borderId="0" xfId="0" applyFont="1" applyFill="1"/>
    <xf numFmtId="164" fontId="4" fillId="3" borderId="0" xfId="0" applyNumberFormat="1" applyFont="1" applyFill="1"/>
    <xf numFmtId="49" fontId="4" fillId="5" borderId="0" xfId="0" applyNumberFormat="1" applyFont="1" applyFill="1" applyAlignment="1">
      <alignment horizontal="right"/>
    </xf>
    <xf numFmtId="0" fontId="4" fillId="5" borderId="0" xfId="0" applyFont="1" applyFill="1"/>
    <xf numFmtId="164" fontId="4" fillId="5" borderId="0" xfId="0" applyNumberFormat="1" applyFont="1" applyFill="1"/>
    <xf numFmtId="164" fontId="4" fillId="3" borderId="0" xfId="2" applyNumberFormat="1" applyFont="1" applyFill="1"/>
    <xf numFmtId="0" fontId="4" fillId="3" borderId="0" xfId="2" applyFont="1" applyFill="1"/>
    <xf numFmtId="0" fontId="4" fillId="3" borderId="0" xfId="2" applyFont="1" applyFill="1" applyAlignment="1">
      <alignment horizontal="right"/>
    </xf>
    <xf numFmtId="0" fontId="5" fillId="0" borderId="0" xfId="2" applyFont="1"/>
    <xf numFmtId="164" fontId="4" fillId="5" borderId="0" xfId="2" applyNumberFormat="1" applyFont="1" applyFill="1"/>
    <xf numFmtId="0" fontId="4" fillId="5" borderId="0" xfId="2" applyFont="1" applyFill="1"/>
    <xf numFmtId="0" fontId="4" fillId="5" borderId="0" xfId="2" applyFont="1" applyFill="1" applyAlignment="1">
      <alignment horizontal="right"/>
    </xf>
    <xf numFmtId="164" fontId="4" fillId="4" borderId="0" xfId="2" applyNumberFormat="1" applyFont="1" applyFill="1"/>
    <xf numFmtId="0" fontId="4" fillId="4" borderId="0" xfId="2" applyFont="1" applyFill="1"/>
    <xf numFmtId="0" fontId="4" fillId="4" borderId="0" xfId="2" applyFont="1" applyFill="1" applyAlignment="1">
      <alignment horizontal="right"/>
    </xf>
    <xf numFmtId="0" fontId="4" fillId="0" borderId="0" xfId="2" applyFont="1" applyAlignment="1">
      <alignment horizontal="center"/>
    </xf>
    <xf numFmtId="49" fontId="4" fillId="0" borderId="0" xfId="2" applyNumberFormat="1" applyFont="1" applyAlignment="1">
      <alignment horizontal="center"/>
    </xf>
    <xf numFmtId="0" fontId="4" fillId="0" borderId="0" xfId="2" applyFont="1"/>
    <xf numFmtId="0" fontId="5" fillId="5" borderId="0" xfId="2" applyFont="1" applyFill="1"/>
    <xf numFmtId="0" fontId="2" fillId="0" borderId="0" xfId="2" applyFont="1"/>
    <xf numFmtId="0" fontId="5" fillId="4" borderId="0" xfId="2" applyFont="1" applyFill="1"/>
    <xf numFmtId="0" fontId="5" fillId="3" borderId="0" xfId="2" applyFont="1" applyFill="1"/>
    <xf numFmtId="0" fontId="3" fillId="0" borderId="0" xfId="0" applyFont="1"/>
    <xf numFmtId="0" fontId="4" fillId="3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0" fontId="4" fillId="4" borderId="0" xfId="0" applyFont="1" applyFill="1"/>
    <xf numFmtId="164" fontId="4" fillId="4" borderId="0" xfId="0" applyNumberFormat="1" applyFont="1" applyFill="1"/>
    <xf numFmtId="164" fontId="4" fillId="0" borderId="0" xfId="0" applyNumberFormat="1" applyFont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10" fontId="5" fillId="0" borderId="0" xfId="0" applyNumberFormat="1" applyFont="1"/>
    <xf numFmtId="0" fontId="5" fillId="3" borderId="0" xfId="0" applyFont="1" applyFill="1" applyAlignment="1">
      <alignment horizontal="right"/>
    </xf>
    <xf numFmtId="164" fontId="5" fillId="0" borderId="0" xfId="0" applyNumberFormat="1" applyFont="1"/>
    <xf numFmtId="10" fontId="5" fillId="0" borderId="0" xfId="0" applyNumberFormat="1" applyFont="1" applyAlignment="1">
      <alignment horizontal="right"/>
    </xf>
    <xf numFmtId="0" fontId="5" fillId="0" borderId="0" xfId="0" applyNumberFormat="1" applyFont="1"/>
    <xf numFmtId="0" fontId="4" fillId="4" borderId="0" xfId="1" applyFont="1" applyFill="1" applyAlignment="1">
      <alignment horizontal="right"/>
    </xf>
    <xf numFmtId="0" fontId="4" fillId="4" borderId="0" xfId="1" applyFont="1" applyFill="1"/>
    <xf numFmtId="164" fontId="4" fillId="4" borderId="0" xfId="1" applyNumberFormat="1" applyFont="1" applyFill="1"/>
    <xf numFmtId="0" fontId="4" fillId="5" borderId="0" xfId="1" applyFont="1" applyFill="1" applyAlignment="1">
      <alignment horizontal="right"/>
    </xf>
    <xf numFmtId="0" fontId="4" fillId="5" borderId="0" xfId="1" applyFont="1" applyFill="1"/>
    <xf numFmtId="164" fontId="4" fillId="5" borderId="0" xfId="1" applyNumberFormat="1" applyFont="1" applyFill="1"/>
    <xf numFmtId="0" fontId="4" fillId="3" borderId="0" xfId="1" applyFont="1" applyFill="1" applyAlignment="1">
      <alignment horizontal="right"/>
    </xf>
    <xf numFmtId="0" fontId="4" fillId="3" borderId="0" xfId="1" applyFont="1" applyFill="1"/>
    <xf numFmtId="164" fontId="4" fillId="3" borderId="0" xfId="1" applyNumberFormat="1" applyFont="1" applyFill="1"/>
    <xf numFmtId="49" fontId="4" fillId="3" borderId="0" xfId="1" applyNumberFormat="1" applyFont="1" applyFill="1" applyAlignment="1">
      <alignment horizontal="right"/>
    </xf>
    <xf numFmtId="164" fontId="4" fillId="0" borderId="0" xfId="0" applyNumberFormat="1" applyFont="1"/>
    <xf numFmtId="0" fontId="5" fillId="5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0" borderId="0" xfId="0" applyNumberFormat="1" applyFont="1" applyAlignment="1">
      <alignment horizontal="right"/>
    </xf>
    <xf numFmtId="0" fontId="4" fillId="3" borderId="0" xfId="1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14" fontId="5" fillId="0" borderId="0" xfId="2" applyNumberFormat="1" applyFont="1"/>
    <xf numFmtId="10" fontId="5" fillId="0" borderId="0" xfId="2" applyNumberFormat="1" applyFont="1"/>
    <xf numFmtId="0" fontId="5" fillId="3" borderId="0" xfId="2" applyFont="1" applyFill="1" applyAlignment="1">
      <alignment horizontal="right"/>
    </xf>
    <xf numFmtId="164" fontId="5" fillId="0" borderId="0" xfId="2" applyNumberFormat="1" applyFont="1"/>
    <xf numFmtId="0" fontId="5" fillId="0" borderId="0" xfId="2" applyNumberFormat="1" applyFont="1"/>
    <xf numFmtId="0" fontId="5" fillId="0" borderId="0" xfId="2" applyFont="1" applyAlignment="1">
      <alignment horizontal="right"/>
    </xf>
    <xf numFmtId="10" fontId="5" fillId="0" borderId="0" xfId="2" applyNumberFormat="1" applyFont="1" applyAlignment="1">
      <alignment horizontal="right"/>
    </xf>
    <xf numFmtId="0" fontId="5" fillId="6" borderId="0" xfId="2" applyFont="1" applyFill="1" applyAlignment="1">
      <alignment horizontal="right"/>
    </xf>
    <xf numFmtId="0" fontId="5" fillId="0" borderId="0" xfId="2" applyNumberFormat="1" applyFont="1" applyAlignment="1">
      <alignment horizontal="right"/>
    </xf>
    <xf numFmtId="0" fontId="6" fillId="0" borderId="0" xfId="2" applyFont="1"/>
  </cellXfs>
  <cellStyles count="3">
    <cellStyle name="God" xfId="1" builtinId="26"/>
    <cellStyle name="Normal" xfId="0" builtinId="0"/>
    <cellStyle name="Normal 2" xfId="2" xr:uid="{92632951-DF62-4917-B601-D5757330DEA9}"/>
  </cellStyles>
  <dxfs count="27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58636D-B091-46E0-AC6D-D38D8364C933}" name="Tabel15" displayName="Tabel15" ref="K1:Q15" totalsRowShown="0" headerRowDxfId="26" dataDxfId="25">
  <autoFilter ref="K1:Q15" xr:uid="{39B69D9D-5F2C-411C-8ACD-430E47C35572}"/>
  <tableColumns count="7">
    <tableColumn id="1" xr3:uid="{7913672C-A1D2-4FC6-859D-75027CE7B054}" name="Antibiotika" dataDxfId="24"/>
    <tableColumn id="2" xr3:uid="{F3FF7847-8F04-4A05-9D59-6384581926BA}" name="Testinterval(µg/ml)" dataDxfId="23"/>
    <tableColumn id="3" xr3:uid="{10D5C866-8B86-4CDE-AC60-ABAA4AC6E585}" name="Klinisk Breakpoint" dataDxfId="22"/>
    <tableColumn id="4" xr3:uid="{84B7B389-2CB5-4340-9AC4-4088C908DE7E}" name="MIC50" dataDxfId="21"/>
    <tableColumn id="5" xr3:uid="{4CB365B9-0785-4A97-BC12-EE6E14A9DC33}" name="MIC90" dataDxfId="20"/>
    <tableColumn id="6" xr3:uid="{A3EBDE7C-60A6-4F12-9E9C-2036177CD7FF}" name="%Følsomme" dataDxfId="19"/>
    <tableColumn id="7" xr3:uid="{B674AB4D-C100-4793-A619-7CB4947F1D1D}" name="%Resistente" dataDxfId="18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C668522-3704-41CC-B5EB-7DBAD22C1C42}" name="Tabel24" displayName="Tabel24" ref="K1:Q13" totalsRowShown="0" headerRowDxfId="17" dataDxfId="16">
  <autoFilter ref="K1:Q13" xr:uid="{E0090173-D3B2-4BA3-9037-8A50B23F4487}"/>
  <tableColumns count="7">
    <tableColumn id="1" xr3:uid="{15CAC1A4-7C80-4EA9-BB38-C0B1E9E261D6}" name="Antibiotika" dataDxfId="15"/>
    <tableColumn id="2" xr3:uid="{2C8CAC64-91E2-498B-8653-B5513ADCC80E}" name="Test interval (µg/ml)" dataDxfId="14"/>
    <tableColumn id="3" xr3:uid="{8B8AF84C-3D48-44D9-874E-CDE5E7455A0D}" name="Klinisk breakpoint" dataDxfId="13"/>
    <tableColumn id="4" xr3:uid="{A2273B8F-2B72-4DDD-84AB-83CB48373B50}" name="MIC50" dataDxfId="12"/>
    <tableColumn id="5" xr3:uid="{139D7FB2-E448-4BEB-9108-85ED01980659}" name="MIC90" dataDxfId="11"/>
    <tableColumn id="6" xr3:uid="{4758E66D-8A62-4EC1-AEC6-DA37DC76E4AA}" name="%Følsomme" dataDxfId="10"/>
    <tableColumn id="7" xr3:uid="{701CF263-8C08-4AAE-AA19-CABAB6859091}" name="%Resistente" dataDxfId="9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42995B-C129-42F9-A676-3268C6E052BA}" name="Tabel3" displayName="Tabel3" ref="K1:Q13" totalsRowShown="0" headerRowDxfId="8" dataDxfId="7">
  <autoFilter ref="K1:Q13" xr:uid="{2FFDE04B-B7A6-4880-AE5E-49162E815AA5}"/>
  <tableColumns count="7">
    <tableColumn id="1" xr3:uid="{75DFA153-5BFF-4BB6-819D-DE6F8A3D6858}" name="Antibiotika" dataDxfId="6"/>
    <tableColumn id="2" xr3:uid="{6134C032-8B00-4552-96FA-DFCB07562D2A}" name="Test interval (µg/ml)" dataDxfId="5"/>
    <tableColumn id="3" xr3:uid="{A14DC403-AE69-47E5-8CBF-B57F7D8941A5}" name="Klinisk breakpoint" dataDxfId="4"/>
    <tableColumn id="4" xr3:uid="{B35EF56E-5E45-45F0-AB87-BA3141AF66CA}" name="MIC50" dataDxfId="3"/>
    <tableColumn id="5" xr3:uid="{E72FEF40-1209-4155-95E9-FB8A71AF456C}" name="MIC90" dataDxfId="2"/>
    <tableColumn id="6" xr3:uid="{CEFEDBCC-9763-45A2-B402-9883EE37255B}" name="%Følsomme" dataDxfId="1"/>
    <tableColumn id="7" xr3:uid="{4C591C3F-56A4-4C2D-B42A-31F716F66019}" name="%Resistente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3F95C-32E0-4764-9E46-8D566C65C4F1}">
  <dimension ref="A1:Q123"/>
  <sheetViews>
    <sheetView workbookViewId="0">
      <selection activeCell="A47" sqref="A47"/>
    </sheetView>
  </sheetViews>
  <sheetFormatPr defaultColWidth="9" defaultRowHeight="14.5" x14ac:dyDescent="0.35"/>
  <cols>
    <col min="1" max="1" width="59.59765625" style="36" bestFit="1" customWidth="1"/>
    <col min="2" max="2" width="15" style="36" bestFit="1" customWidth="1"/>
    <col min="3" max="3" width="5" style="36" bestFit="1" customWidth="1"/>
    <col min="4" max="4" width="9" style="36" bestFit="1" customWidth="1"/>
    <col min="5" max="5" width="11" style="36" bestFit="1" customWidth="1"/>
    <col min="6" max="6" width="11.59765625" style="36" bestFit="1" customWidth="1"/>
    <col min="7" max="7" width="6.09765625" style="36" bestFit="1" customWidth="1"/>
    <col min="8" max="8" width="11.3984375" style="36" bestFit="1" customWidth="1"/>
    <col min="9" max="9" width="11.296875" style="36" bestFit="1" customWidth="1"/>
    <col min="10" max="10" width="9" style="36"/>
    <col min="11" max="11" width="22.09765625" style="36" bestFit="1" customWidth="1"/>
    <col min="12" max="12" width="21.8984375" style="36" bestFit="1" customWidth="1"/>
    <col min="13" max="13" width="20.3984375" style="36" bestFit="1" customWidth="1"/>
    <col min="14" max="15" width="9.3984375" style="36" bestFit="1" customWidth="1"/>
    <col min="16" max="16" width="14.8984375" style="36" bestFit="1" customWidth="1"/>
    <col min="17" max="17" width="14.69921875" style="36" bestFit="1" customWidth="1"/>
    <col min="18" max="16384" width="9" style="36"/>
  </cols>
  <sheetData>
    <row r="1" spans="1:17" x14ac:dyDescent="0.35">
      <c r="A1" s="1" t="s">
        <v>106</v>
      </c>
      <c r="E1" s="36" t="s">
        <v>0</v>
      </c>
      <c r="F1" s="37">
        <v>43654</v>
      </c>
      <c r="K1" s="2" t="s">
        <v>1</v>
      </c>
      <c r="L1" s="2" t="s">
        <v>2</v>
      </c>
      <c r="M1" s="2" t="s">
        <v>3</v>
      </c>
      <c r="N1" s="2" t="s">
        <v>4</v>
      </c>
      <c r="O1" s="2" t="s">
        <v>5</v>
      </c>
      <c r="P1" s="3" t="s">
        <v>6</v>
      </c>
      <c r="Q1" s="3" t="s">
        <v>7</v>
      </c>
    </row>
    <row r="2" spans="1:17" x14ac:dyDescent="0.35">
      <c r="A2" s="1"/>
      <c r="B2" s="38" t="s">
        <v>8</v>
      </c>
      <c r="F2" s="37"/>
      <c r="K2" s="2" t="s">
        <v>9</v>
      </c>
      <c r="L2" s="4" t="s">
        <v>10</v>
      </c>
      <c r="M2" s="4" t="s">
        <v>11</v>
      </c>
      <c r="N2" s="5" t="s">
        <v>12</v>
      </c>
      <c r="O2" s="5" t="s">
        <v>12</v>
      </c>
      <c r="P2" s="35">
        <f>H6</f>
        <v>35.5</v>
      </c>
      <c r="Q2" s="35">
        <f>I6</f>
        <v>63.8</v>
      </c>
    </row>
    <row r="3" spans="1:17" x14ac:dyDescent="0.35">
      <c r="A3" s="1"/>
      <c r="B3" s="39" t="s">
        <v>13</v>
      </c>
      <c r="F3" s="37"/>
      <c r="K3" s="2" t="s">
        <v>14</v>
      </c>
      <c r="L3" s="4" t="s">
        <v>15</v>
      </c>
      <c r="M3" s="4" t="s">
        <v>16</v>
      </c>
      <c r="N3" s="5" t="s">
        <v>17</v>
      </c>
      <c r="O3" s="5">
        <v>8</v>
      </c>
      <c r="P3" s="35">
        <f>H15</f>
        <v>90.6</v>
      </c>
      <c r="Q3" s="35">
        <f>I15</f>
        <v>9.4</v>
      </c>
    </row>
    <row r="4" spans="1:17" x14ac:dyDescent="0.35">
      <c r="A4" s="1"/>
      <c r="B4" s="40" t="s">
        <v>18</v>
      </c>
      <c r="F4" s="37"/>
      <c r="K4" s="2" t="s">
        <v>19</v>
      </c>
      <c r="L4" s="4" t="s">
        <v>20</v>
      </c>
      <c r="M4" s="4" t="s">
        <v>21</v>
      </c>
      <c r="N4" s="5">
        <v>8</v>
      </c>
      <c r="O4" s="5">
        <v>16</v>
      </c>
      <c r="P4" s="35">
        <f>H22</f>
        <v>89.1</v>
      </c>
      <c r="Q4" s="35">
        <f>I22</f>
        <v>2.8</v>
      </c>
    </row>
    <row r="5" spans="1:17" x14ac:dyDescent="0.35">
      <c r="A5" s="36" t="s">
        <v>9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4</v>
      </c>
      <c r="G5" s="36" t="s">
        <v>5</v>
      </c>
      <c r="H5" s="41" t="s">
        <v>6</v>
      </c>
      <c r="I5" s="41" t="s">
        <v>7</v>
      </c>
      <c r="K5" s="2" t="s">
        <v>26</v>
      </c>
      <c r="L5" s="4" t="s">
        <v>27</v>
      </c>
      <c r="M5" s="4" t="s">
        <v>28</v>
      </c>
      <c r="N5" s="5" t="s">
        <v>29</v>
      </c>
      <c r="O5" s="5" t="s">
        <v>29</v>
      </c>
      <c r="P5" s="35">
        <f>H30</f>
        <v>100</v>
      </c>
      <c r="Q5" s="35">
        <f>I30</f>
        <v>0</v>
      </c>
    </row>
    <row r="6" spans="1:17" x14ac:dyDescent="0.35">
      <c r="B6" s="6" t="s">
        <v>30</v>
      </c>
      <c r="C6" s="7">
        <v>10</v>
      </c>
      <c r="D6" s="8">
        <f>(C6/C13)*100</f>
        <v>7.2463768115942031</v>
      </c>
      <c r="E6" s="43">
        <f>D6</f>
        <v>7.2463768115942031</v>
      </c>
      <c r="F6" s="41"/>
      <c r="G6" s="45"/>
      <c r="H6" s="45">
        <v>35.5</v>
      </c>
      <c r="I6" s="45">
        <v>63.8</v>
      </c>
      <c r="K6" s="2" t="s">
        <v>31</v>
      </c>
      <c r="L6" s="4" t="s">
        <v>32</v>
      </c>
      <c r="M6" s="4" t="s">
        <v>33</v>
      </c>
      <c r="N6" s="5" t="s">
        <v>34</v>
      </c>
      <c r="O6" s="5">
        <v>0.06</v>
      </c>
      <c r="P6" s="35">
        <f>H38</f>
        <v>100</v>
      </c>
      <c r="Q6" s="35">
        <f>I38</f>
        <v>0</v>
      </c>
    </row>
    <row r="7" spans="1:17" x14ac:dyDescent="0.35">
      <c r="B7" s="55">
        <v>2</v>
      </c>
      <c r="C7" s="53">
        <v>28</v>
      </c>
      <c r="D7" s="54">
        <f>(C7/C13)*100</f>
        <v>20.289855072463769</v>
      </c>
      <c r="E7" s="43">
        <f>D7+D6</f>
        <v>27.536231884057973</v>
      </c>
      <c r="F7" s="45"/>
      <c r="G7" s="45"/>
      <c r="H7" s="45"/>
      <c r="I7" s="45"/>
      <c r="K7" s="2" t="s">
        <v>35</v>
      </c>
      <c r="L7" s="4" t="s">
        <v>36</v>
      </c>
      <c r="M7" s="4" t="s">
        <v>33</v>
      </c>
      <c r="N7" s="5" t="s">
        <v>37</v>
      </c>
      <c r="O7" s="5" t="s">
        <v>37</v>
      </c>
      <c r="P7" s="35">
        <f>H50</f>
        <v>100</v>
      </c>
      <c r="Q7" s="35">
        <f>I50</f>
        <v>0</v>
      </c>
    </row>
    <row r="8" spans="1:17" x14ac:dyDescent="0.35">
      <c r="B8" s="55">
        <v>4</v>
      </c>
      <c r="C8" s="53">
        <v>11</v>
      </c>
      <c r="D8" s="54">
        <f>(C8/C13)*100</f>
        <v>7.9710144927536222</v>
      </c>
      <c r="E8" s="43">
        <f t="shared" ref="E8:E12" si="0">D8+E7</f>
        <v>35.507246376811594</v>
      </c>
      <c r="F8" s="45"/>
      <c r="G8" s="45"/>
      <c r="H8" s="45"/>
      <c r="I8" s="45"/>
      <c r="K8" s="2" t="s">
        <v>38</v>
      </c>
      <c r="L8" s="4" t="s">
        <v>39</v>
      </c>
      <c r="M8" s="4" t="s">
        <v>11</v>
      </c>
      <c r="N8" s="5">
        <v>4</v>
      </c>
      <c r="O8" s="5" t="s">
        <v>40</v>
      </c>
      <c r="P8" s="35">
        <f>H58</f>
        <v>87.7</v>
      </c>
      <c r="Q8" s="35">
        <f>I58</f>
        <v>12.3</v>
      </c>
    </row>
    <row r="9" spans="1:17" x14ac:dyDescent="0.35">
      <c r="B9" s="55">
        <v>8</v>
      </c>
      <c r="C9" s="53">
        <v>0</v>
      </c>
      <c r="D9" s="54">
        <f>(C9/C13)*100</f>
        <v>0</v>
      </c>
      <c r="E9" s="56">
        <f t="shared" si="0"/>
        <v>35.507246376811594</v>
      </c>
      <c r="F9" s="45"/>
      <c r="G9" s="45"/>
      <c r="H9" s="45"/>
      <c r="I9" s="45"/>
      <c r="K9" s="2" t="s">
        <v>41</v>
      </c>
      <c r="L9" s="4" t="s">
        <v>42</v>
      </c>
      <c r="M9" s="4" t="s">
        <v>16</v>
      </c>
      <c r="N9" s="5" t="s">
        <v>29</v>
      </c>
      <c r="O9" s="5">
        <v>1</v>
      </c>
      <c r="P9" s="35">
        <f>H67</f>
        <v>91.3</v>
      </c>
      <c r="Q9" s="35">
        <f>I67</f>
        <v>6.5</v>
      </c>
    </row>
    <row r="10" spans="1:17" x14ac:dyDescent="0.35">
      <c r="B10" s="32">
        <v>16</v>
      </c>
      <c r="C10" s="33">
        <v>1</v>
      </c>
      <c r="D10" s="34">
        <f>(C10/C13)*100</f>
        <v>0.72463768115942029</v>
      </c>
      <c r="E10" s="56">
        <f t="shared" si="0"/>
        <v>36.231884057971016</v>
      </c>
      <c r="F10" s="45"/>
      <c r="G10" s="45"/>
      <c r="H10" s="45"/>
      <c r="I10" s="45"/>
      <c r="K10" s="2" t="s">
        <v>43</v>
      </c>
      <c r="L10" s="4" t="s">
        <v>44</v>
      </c>
      <c r="M10" s="4" t="s">
        <v>16</v>
      </c>
      <c r="N10" s="5" t="s">
        <v>45</v>
      </c>
      <c r="O10" s="5" t="s">
        <v>12</v>
      </c>
      <c r="P10" s="35">
        <f>H76</f>
        <v>81.2</v>
      </c>
      <c r="Q10" s="35">
        <f>I76</f>
        <v>18.100000000000001</v>
      </c>
    </row>
    <row r="11" spans="1:17" x14ac:dyDescent="0.35">
      <c r="B11" s="9">
        <v>32</v>
      </c>
      <c r="C11" s="10">
        <v>1</v>
      </c>
      <c r="D11" s="11">
        <f>(C11/C13)*100</f>
        <v>0.72463768115942029</v>
      </c>
      <c r="E11" s="56">
        <f t="shared" si="0"/>
        <v>36.956521739130437</v>
      </c>
      <c r="F11" s="45"/>
      <c r="G11" s="45"/>
      <c r="H11" s="45"/>
      <c r="I11" s="45"/>
      <c r="K11" s="2" t="s">
        <v>46</v>
      </c>
      <c r="L11" s="4" t="s">
        <v>47</v>
      </c>
      <c r="M11" s="4" t="s">
        <v>48</v>
      </c>
      <c r="N11" s="5" t="s">
        <v>49</v>
      </c>
      <c r="O11" s="5" t="s">
        <v>49</v>
      </c>
      <c r="P11" s="35">
        <f>H84</f>
        <v>21.739130434782609</v>
      </c>
      <c r="Q11" s="35">
        <f>I84</f>
        <v>78.260869565217391</v>
      </c>
    </row>
    <row r="12" spans="1:17" x14ac:dyDescent="0.35">
      <c r="B12" s="9" t="s">
        <v>12</v>
      </c>
      <c r="C12" s="10">
        <v>87</v>
      </c>
      <c r="D12" s="11">
        <f>(C12/C13)*100</f>
        <v>63.04347826086957</v>
      </c>
      <c r="E12" s="56">
        <f t="shared" si="0"/>
        <v>100</v>
      </c>
      <c r="F12" s="45" t="s">
        <v>12</v>
      </c>
      <c r="G12" s="45" t="s">
        <v>12</v>
      </c>
      <c r="H12" s="45"/>
      <c r="I12" s="45"/>
      <c r="K12" s="2" t="s">
        <v>50</v>
      </c>
      <c r="L12" s="4" t="s">
        <v>51</v>
      </c>
      <c r="M12" s="4" t="s">
        <v>52</v>
      </c>
      <c r="N12" s="5">
        <v>128</v>
      </c>
      <c r="O12" s="5" t="s">
        <v>53</v>
      </c>
      <c r="P12" s="35">
        <f>H92</f>
        <v>49.3</v>
      </c>
      <c r="Q12" s="35">
        <f>I92</f>
        <v>50.7</v>
      </c>
    </row>
    <row r="13" spans="1:17" x14ac:dyDescent="0.35">
      <c r="B13" s="36" t="s">
        <v>54</v>
      </c>
      <c r="C13" s="36">
        <f>SUM(C6:C12)</f>
        <v>138</v>
      </c>
      <c r="D13" s="43">
        <v>100</v>
      </c>
      <c r="K13" s="2" t="s">
        <v>55</v>
      </c>
      <c r="L13" s="4" t="s">
        <v>56</v>
      </c>
      <c r="M13" s="4" t="s">
        <v>11</v>
      </c>
      <c r="N13" s="5" t="s">
        <v>57</v>
      </c>
      <c r="O13" s="5" t="s">
        <v>57</v>
      </c>
      <c r="P13" s="35">
        <f>H100</f>
        <v>18.100000000000001</v>
      </c>
      <c r="Q13" s="35">
        <f>I100</f>
        <v>80.400000000000006</v>
      </c>
    </row>
    <row r="14" spans="1:17" x14ac:dyDescent="0.35">
      <c r="A14" s="36" t="s">
        <v>14</v>
      </c>
      <c r="B14" s="36" t="s">
        <v>22</v>
      </c>
      <c r="C14" s="36" t="s">
        <v>23</v>
      </c>
      <c r="D14" s="36" t="s">
        <v>24</v>
      </c>
      <c r="E14" s="36" t="s">
        <v>25</v>
      </c>
      <c r="F14" s="41" t="s">
        <v>4</v>
      </c>
      <c r="G14" s="41" t="s">
        <v>5</v>
      </c>
      <c r="H14" s="41" t="s">
        <v>6</v>
      </c>
      <c r="I14" s="41" t="s">
        <v>7</v>
      </c>
      <c r="K14" s="2" t="s">
        <v>58</v>
      </c>
      <c r="L14" s="4" t="s">
        <v>44</v>
      </c>
      <c r="M14" s="4" t="s">
        <v>16</v>
      </c>
      <c r="N14" s="5" t="s">
        <v>12</v>
      </c>
      <c r="O14" s="5" t="s">
        <v>12</v>
      </c>
      <c r="P14" s="35">
        <f>H108</f>
        <v>29.7</v>
      </c>
      <c r="Q14" s="35">
        <f>I108</f>
        <v>69.599999999999994</v>
      </c>
    </row>
    <row r="15" spans="1:17" x14ac:dyDescent="0.35">
      <c r="B15" s="52" t="s">
        <v>17</v>
      </c>
      <c r="C15" s="53">
        <v>112</v>
      </c>
      <c r="D15" s="54">
        <f>(C15/C20)*100</f>
        <v>81.159420289855078</v>
      </c>
      <c r="E15" s="43">
        <f>D15</f>
        <v>81.159420289855078</v>
      </c>
      <c r="F15" s="45" t="s">
        <v>17</v>
      </c>
      <c r="G15" s="45"/>
      <c r="H15" s="45">
        <v>90.6</v>
      </c>
      <c r="I15" s="45">
        <v>9.4</v>
      </c>
      <c r="K15" s="2" t="s">
        <v>59</v>
      </c>
      <c r="L15" s="4" t="s">
        <v>60</v>
      </c>
      <c r="M15" s="4" t="s">
        <v>16</v>
      </c>
      <c r="N15" s="5" t="s">
        <v>12</v>
      </c>
      <c r="O15" s="5" t="s">
        <v>12</v>
      </c>
      <c r="P15" s="35">
        <f>H116</f>
        <v>45.7</v>
      </c>
      <c r="Q15" s="35">
        <f>I116</f>
        <v>54.3</v>
      </c>
    </row>
    <row r="16" spans="1:17" x14ac:dyDescent="0.35">
      <c r="B16" s="52">
        <v>8</v>
      </c>
      <c r="C16" s="53">
        <v>13</v>
      </c>
      <c r="D16" s="54">
        <f>(C16/C20)*100</f>
        <v>9.4202898550724647</v>
      </c>
      <c r="E16" s="43">
        <f>D16+E15</f>
        <v>90.579710144927546</v>
      </c>
      <c r="F16" s="45"/>
      <c r="G16" s="45">
        <v>8</v>
      </c>
      <c r="H16" s="45"/>
      <c r="I16" s="45"/>
    </row>
    <row r="17" spans="1:9" x14ac:dyDescent="0.35">
      <c r="B17" s="49">
        <v>16</v>
      </c>
      <c r="C17" s="50">
        <v>2</v>
      </c>
      <c r="D17" s="51">
        <f>(C17/C20)*100</f>
        <v>1.4492753623188406</v>
      </c>
      <c r="E17" s="43">
        <f t="shared" ref="E17:E19" si="1">D17+E16</f>
        <v>92.028985507246389</v>
      </c>
      <c r="F17" s="45"/>
      <c r="G17" s="45"/>
      <c r="H17" s="45"/>
      <c r="I17" s="45"/>
    </row>
    <row r="18" spans="1:9" x14ac:dyDescent="0.35">
      <c r="B18" s="49">
        <v>32</v>
      </c>
      <c r="C18" s="50">
        <v>0</v>
      </c>
      <c r="D18" s="51">
        <f>(C18/C20)*100</f>
        <v>0</v>
      </c>
      <c r="E18" s="56">
        <f t="shared" si="1"/>
        <v>92.028985507246389</v>
      </c>
      <c r="F18" s="45"/>
      <c r="G18" s="45"/>
      <c r="H18" s="45"/>
      <c r="I18" s="45"/>
    </row>
    <row r="19" spans="1:9" x14ac:dyDescent="0.35">
      <c r="B19" s="31" t="s">
        <v>12</v>
      </c>
      <c r="C19" s="10">
        <v>11</v>
      </c>
      <c r="D19" s="11">
        <f>(C19/C20)*100</f>
        <v>7.9710144927536222</v>
      </c>
      <c r="E19" s="56">
        <f t="shared" si="1"/>
        <v>100.00000000000001</v>
      </c>
      <c r="F19" s="45"/>
      <c r="G19" s="45"/>
      <c r="H19" s="45"/>
      <c r="I19" s="45"/>
    </row>
    <row r="20" spans="1:9" x14ac:dyDescent="0.35">
      <c r="B20" s="36" t="s">
        <v>54</v>
      </c>
      <c r="C20" s="36">
        <f>SUM(C15:C19)</f>
        <v>138</v>
      </c>
      <c r="D20" s="43">
        <v>100</v>
      </c>
      <c r="E20" s="56"/>
      <c r="F20" s="45"/>
      <c r="G20" s="45"/>
      <c r="H20" s="45"/>
      <c r="I20" s="45"/>
    </row>
    <row r="21" spans="1:9" x14ac:dyDescent="0.35">
      <c r="A21" s="36" t="s">
        <v>19</v>
      </c>
      <c r="B21" s="36" t="s">
        <v>22</v>
      </c>
      <c r="C21" s="36" t="s">
        <v>23</v>
      </c>
      <c r="D21" s="36" t="s">
        <v>24</v>
      </c>
      <c r="E21" s="36" t="s">
        <v>25</v>
      </c>
      <c r="F21" s="41" t="s">
        <v>4</v>
      </c>
      <c r="G21" s="41" t="s">
        <v>5</v>
      </c>
      <c r="H21" s="41" t="s">
        <v>6</v>
      </c>
      <c r="I21" s="41" t="s">
        <v>7</v>
      </c>
    </row>
    <row r="22" spans="1:9" x14ac:dyDescent="0.35">
      <c r="B22" s="52" t="s">
        <v>45</v>
      </c>
      <c r="C22" s="53">
        <v>36</v>
      </c>
      <c r="D22" s="54">
        <f>(C22/C28)*100</f>
        <v>26.086956521739129</v>
      </c>
      <c r="E22" s="43">
        <f>D22</f>
        <v>26.086956521739129</v>
      </c>
      <c r="F22" s="45"/>
      <c r="G22" s="45"/>
      <c r="H22" s="45">
        <v>89.1</v>
      </c>
      <c r="I22" s="45">
        <v>2.8</v>
      </c>
    </row>
    <row r="23" spans="1:9" x14ac:dyDescent="0.35">
      <c r="B23" s="52">
        <v>4</v>
      </c>
      <c r="C23" s="53">
        <v>23</v>
      </c>
      <c r="D23" s="54">
        <f>(C23/C28)*100</f>
        <v>16.666666666666664</v>
      </c>
      <c r="E23" s="43">
        <f>D23+E22</f>
        <v>42.753623188405797</v>
      </c>
      <c r="F23" s="45"/>
      <c r="G23" s="45"/>
      <c r="H23" s="45"/>
      <c r="I23" s="45"/>
    </row>
    <row r="24" spans="1:9" x14ac:dyDescent="0.35">
      <c r="B24" s="52">
        <v>8</v>
      </c>
      <c r="C24" s="53">
        <v>64</v>
      </c>
      <c r="D24" s="54">
        <f>(C24/C28)*100</f>
        <v>46.376811594202898</v>
      </c>
      <c r="E24" s="43">
        <f t="shared" ref="E24:E27" si="2">D24+E23</f>
        <v>89.130434782608688</v>
      </c>
      <c r="F24" s="45">
        <v>8</v>
      </c>
      <c r="G24" s="45"/>
      <c r="H24" s="45"/>
      <c r="I24" s="45"/>
    </row>
    <row r="25" spans="1:9" x14ac:dyDescent="0.35">
      <c r="B25" s="46">
        <v>16</v>
      </c>
      <c r="C25" s="47">
        <v>11</v>
      </c>
      <c r="D25" s="48">
        <f>(C25/C28)*100</f>
        <v>7.9710144927536222</v>
      </c>
      <c r="E25" s="56">
        <f t="shared" si="2"/>
        <v>97.101449275362313</v>
      </c>
      <c r="F25" s="45"/>
      <c r="G25" s="45">
        <v>16</v>
      </c>
      <c r="H25" s="45"/>
      <c r="I25" s="45"/>
    </row>
    <row r="26" spans="1:9" x14ac:dyDescent="0.35">
      <c r="B26" s="31">
        <v>32</v>
      </c>
      <c r="C26" s="10">
        <v>2</v>
      </c>
      <c r="D26" s="11">
        <f>(C26/C28)*100</f>
        <v>1.4492753623188406</v>
      </c>
      <c r="E26" s="56">
        <f t="shared" si="2"/>
        <v>98.550724637681157</v>
      </c>
      <c r="F26" s="45"/>
      <c r="G26" s="45"/>
      <c r="H26" s="45"/>
      <c r="I26" s="45"/>
    </row>
    <row r="27" spans="1:9" x14ac:dyDescent="0.35">
      <c r="B27" s="57" t="s">
        <v>12</v>
      </c>
      <c r="C27" s="40">
        <v>2</v>
      </c>
      <c r="D27" s="11">
        <f>(C27/C28)*100</f>
        <v>1.4492753623188406</v>
      </c>
      <c r="E27" s="56">
        <f t="shared" si="2"/>
        <v>100</v>
      </c>
      <c r="F27" s="45"/>
      <c r="G27" s="45"/>
      <c r="H27" s="45"/>
      <c r="I27" s="45"/>
    </row>
    <row r="28" spans="1:9" x14ac:dyDescent="0.35">
      <c r="B28" s="36" t="s">
        <v>54</v>
      </c>
      <c r="C28" s="36">
        <f>SUM(C22:C27)</f>
        <v>138</v>
      </c>
      <c r="D28" s="43">
        <v>100</v>
      </c>
    </row>
    <row r="29" spans="1:9" x14ac:dyDescent="0.35">
      <c r="A29" s="36" t="s">
        <v>26</v>
      </c>
      <c r="B29" s="36" t="s">
        <v>22</v>
      </c>
      <c r="C29" s="36" t="s">
        <v>23</v>
      </c>
      <c r="D29" s="36" t="s">
        <v>24</v>
      </c>
      <c r="E29" s="36" t="s">
        <v>25</v>
      </c>
      <c r="F29" s="41" t="s">
        <v>4</v>
      </c>
      <c r="G29" s="41" t="s">
        <v>5</v>
      </c>
      <c r="H29" s="41" t="s">
        <v>6</v>
      </c>
      <c r="I29" s="41" t="s">
        <v>7</v>
      </c>
    </row>
    <row r="30" spans="1:9" x14ac:dyDescent="0.35">
      <c r="B30" s="52" t="s">
        <v>29</v>
      </c>
      <c r="C30" s="53">
        <v>136</v>
      </c>
      <c r="D30" s="54">
        <f>(C30/C36)*100</f>
        <v>98.550724637681171</v>
      </c>
      <c r="E30" s="43">
        <f>D30</f>
        <v>98.550724637681171</v>
      </c>
      <c r="F30" s="45" t="s">
        <v>29</v>
      </c>
      <c r="G30" s="45" t="s">
        <v>29</v>
      </c>
      <c r="H30" s="45">
        <v>100</v>
      </c>
      <c r="I30" s="45">
        <v>0</v>
      </c>
    </row>
    <row r="31" spans="1:9" x14ac:dyDescent="0.35">
      <c r="B31" s="52">
        <v>1</v>
      </c>
      <c r="C31" s="53">
        <v>2</v>
      </c>
      <c r="D31" s="54">
        <f>(C31/C36)*100</f>
        <v>1.4492753623188406</v>
      </c>
      <c r="E31" s="43">
        <f>D31+E30</f>
        <v>100.00000000000001</v>
      </c>
      <c r="F31" s="45"/>
      <c r="G31" s="45"/>
      <c r="H31" s="45"/>
      <c r="I31" s="45"/>
    </row>
    <row r="32" spans="1:9" x14ac:dyDescent="0.35">
      <c r="B32" s="52">
        <v>2</v>
      </c>
      <c r="C32" s="53">
        <v>0</v>
      </c>
      <c r="D32" s="54">
        <f>(C32/C36)*100</f>
        <v>0</v>
      </c>
      <c r="E32" s="43">
        <f t="shared" ref="E32:E33" si="3">D32+E31</f>
        <v>100.00000000000001</v>
      </c>
      <c r="F32" s="45"/>
      <c r="G32" s="45"/>
      <c r="H32" s="45"/>
      <c r="I32" s="45"/>
    </row>
    <row r="33" spans="1:9" x14ac:dyDescent="0.35">
      <c r="B33" s="46">
        <v>4</v>
      </c>
      <c r="C33" s="47">
        <v>0</v>
      </c>
      <c r="D33" s="48">
        <f>(C33/C36)*100</f>
        <v>0</v>
      </c>
      <c r="E33" s="56">
        <f t="shared" si="3"/>
        <v>100.00000000000001</v>
      </c>
      <c r="F33" s="45"/>
      <c r="G33" s="45"/>
      <c r="H33" s="45"/>
      <c r="I33" s="45"/>
    </row>
    <row r="34" spans="1:9" x14ac:dyDescent="0.35">
      <c r="B34" s="31">
        <v>8</v>
      </c>
      <c r="C34" s="10">
        <v>0</v>
      </c>
      <c r="D34" s="11">
        <f>(C34/C36)*100</f>
        <v>0</v>
      </c>
      <c r="E34" s="56">
        <f>D34+E33</f>
        <v>100.00000000000001</v>
      </c>
      <c r="F34" s="45"/>
      <c r="G34" s="45"/>
      <c r="H34" s="45"/>
      <c r="I34" s="45"/>
    </row>
    <row r="35" spans="1:9" x14ac:dyDescent="0.35">
      <c r="B35" s="31" t="s">
        <v>61</v>
      </c>
      <c r="C35" s="10">
        <v>0</v>
      </c>
      <c r="D35" s="11">
        <f>(C35/C36)*100</f>
        <v>0</v>
      </c>
      <c r="E35" s="56">
        <f>D35+E34</f>
        <v>100.00000000000001</v>
      </c>
      <c r="F35" s="45"/>
      <c r="G35" s="45"/>
      <c r="H35" s="45"/>
      <c r="I35" s="45"/>
    </row>
    <row r="36" spans="1:9" x14ac:dyDescent="0.35">
      <c r="B36" s="36" t="s">
        <v>54</v>
      </c>
      <c r="C36" s="36">
        <f>SUM(C30:C35)</f>
        <v>138</v>
      </c>
      <c r="D36" s="43">
        <v>100</v>
      </c>
    </row>
    <row r="37" spans="1:9" x14ac:dyDescent="0.35">
      <c r="A37" s="36" t="s">
        <v>31</v>
      </c>
      <c r="B37" s="36" t="s">
        <v>22</v>
      </c>
      <c r="C37" s="36" t="s">
        <v>23</v>
      </c>
      <c r="D37" s="36" t="s">
        <v>24</v>
      </c>
      <c r="E37" s="36" t="s">
        <v>25</v>
      </c>
      <c r="F37" s="41" t="s">
        <v>4</v>
      </c>
      <c r="G37" s="41" t="s">
        <v>5</v>
      </c>
      <c r="H37" s="41" t="s">
        <v>6</v>
      </c>
      <c r="I37" s="41" t="s">
        <v>7</v>
      </c>
    </row>
    <row r="38" spans="1:9" x14ac:dyDescent="0.35">
      <c r="B38" s="52" t="s">
        <v>62</v>
      </c>
      <c r="C38" s="53">
        <v>107</v>
      </c>
      <c r="D38" s="54">
        <f>(C38/C48)*100</f>
        <v>77.536231884057969</v>
      </c>
      <c r="E38" s="43">
        <f>D38</f>
        <v>77.536231884057969</v>
      </c>
      <c r="F38" s="45" t="s">
        <v>34</v>
      </c>
      <c r="H38" s="45">
        <v>100</v>
      </c>
      <c r="I38" s="45">
        <v>0</v>
      </c>
    </row>
    <row r="39" spans="1:9" x14ac:dyDescent="0.35">
      <c r="B39" s="52">
        <v>0.03</v>
      </c>
      <c r="C39" s="53">
        <v>15</v>
      </c>
      <c r="D39" s="54">
        <f>(C39/C48)*100</f>
        <v>10.869565217391305</v>
      </c>
      <c r="E39" s="43">
        <f>D39+E38</f>
        <v>88.405797101449281</v>
      </c>
      <c r="F39" s="45"/>
      <c r="G39" s="45"/>
      <c r="H39" s="45"/>
      <c r="I39" s="45"/>
    </row>
    <row r="40" spans="1:9" x14ac:dyDescent="0.35">
      <c r="B40" s="52">
        <v>0.06</v>
      </c>
      <c r="C40" s="53">
        <v>4</v>
      </c>
      <c r="D40" s="54">
        <f>(C40/C48)*100</f>
        <v>2.8985507246376812</v>
      </c>
      <c r="E40" s="43">
        <f t="shared" ref="E40:E47" si="4">D40+E39</f>
        <v>91.304347826086968</v>
      </c>
      <c r="F40" s="45"/>
      <c r="G40" s="45">
        <v>0.06</v>
      </c>
      <c r="H40" s="45"/>
      <c r="I40" s="45"/>
    </row>
    <row r="41" spans="1:9" x14ac:dyDescent="0.35">
      <c r="B41" s="52">
        <v>0.12</v>
      </c>
      <c r="C41" s="53">
        <v>7</v>
      </c>
      <c r="D41" s="54">
        <f>(C41/C48)*100</f>
        <v>5.0724637681159424</v>
      </c>
      <c r="E41" s="56">
        <f t="shared" si="4"/>
        <v>96.376811594202906</v>
      </c>
      <c r="F41" s="45"/>
      <c r="G41" s="45"/>
      <c r="H41" s="45"/>
      <c r="I41" s="45"/>
    </row>
    <row r="42" spans="1:9" x14ac:dyDescent="0.35">
      <c r="B42" s="30">
        <v>0.25</v>
      </c>
      <c r="C42" s="7">
        <v>4</v>
      </c>
      <c r="D42" s="8">
        <f>(C42/C48)*100</f>
        <v>2.8985507246376812</v>
      </c>
      <c r="E42" s="56">
        <f t="shared" si="4"/>
        <v>99.275362318840592</v>
      </c>
      <c r="F42" s="45"/>
      <c r="G42" s="45"/>
      <c r="H42" s="45"/>
      <c r="I42" s="45"/>
    </row>
    <row r="43" spans="1:9" x14ac:dyDescent="0.35">
      <c r="B43" s="42">
        <v>0.5</v>
      </c>
      <c r="C43" s="38">
        <v>1</v>
      </c>
      <c r="D43" s="8">
        <f>(C43/C48)*100</f>
        <v>0.72463768115942029</v>
      </c>
      <c r="E43" s="56">
        <f t="shared" si="4"/>
        <v>100.00000000000001</v>
      </c>
    </row>
    <row r="44" spans="1:9" x14ac:dyDescent="0.35">
      <c r="B44" s="42">
        <v>1</v>
      </c>
      <c r="C44" s="38">
        <v>0</v>
      </c>
      <c r="D44" s="8">
        <f>(C44/C48)*100</f>
        <v>0</v>
      </c>
      <c r="E44" s="56">
        <f t="shared" si="4"/>
        <v>100.00000000000001</v>
      </c>
    </row>
    <row r="45" spans="1:9" x14ac:dyDescent="0.35">
      <c r="B45" s="58">
        <v>2</v>
      </c>
      <c r="C45" s="39">
        <v>0</v>
      </c>
      <c r="D45" s="34">
        <f>(C45/C48)*100</f>
        <v>0</v>
      </c>
      <c r="E45" s="56">
        <f t="shared" si="4"/>
        <v>100.00000000000001</v>
      </c>
    </row>
    <row r="46" spans="1:9" x14ac:dyDescent="0.35">
      <c r="B46" s="31">
        <v>4</v>
      </c>
      <c r="C46" s="10">
        <v>0</v>
      </c>
      <c r="D46" s="11">
        <f>(C46/C48)*100</f>
        <v>0</v>
      </c>
      <c r="E46" s="56">
        <f t="shared" si="4"/>
        <v>100.00000000000001</v>
      </c>
    </row>
    <row r="47" spans="1:9" x14ac:dyDescent="0.35">
      <c r="B47" s="31" t="s">
        <v>63</v>
      </c>
      <c r="C47" s="10">
        <v>0</v>
      </c>
      <c r="D47" s="11">
        <f>(C47/C48)*100</f>
        <v>0</v>
      </c>
      <c r="E47" s="56">
        <f t="shared" si="4"/>
        <v>100.00000000000001</v>
      </c>
    </row>
    <row r="48" spans="1:9" x14ac:dyDescent="0.35">
      <c r="B48" s="36" t="s">
        <v>54</v>
      </c>
      <c r="C48" s="36">
        <f>SUM(C38:C47)</f>
        <v>138</v>
      </c>
      <c r="D48" s="43">
        <v>100</v>
      </c>
      <c r="E48" s="43"/>
    </row>
    <row r="49" spans="1:9" x14ac:dyDescent="0.35">
      <c r="A49" s="36" t="s">
        <v>35</v>
      </c>
      <c r="B49" s="36" t="s">
        <v>22</v>
      </c>
      <c r="C49" s="36" t="s">
        <v>23</v>
      </c>
      <c r="D49" s="36" t="s">
        <v>24</v>
      </c>
      <c r="E49" s="36" t="s">
        <v>25</v>
      </c>
      <c r="F49" s="41" t="s">
        <v>4</v>
      </c>
      <c r="G49" s="41" t="s">
        <v>5</v>
      </c>
      <c r="H49" s="41" t="s">
        <v>6</v>
      </c>
      <c r="I49" s="41" t="s">
        <v>7</v>
      </c>
    </row>
    <row r="50" spans="1:9" x14ac:dyDescent="0.35">
      <c r="B50" s="52" t="s">
        <v>30</v>
      </c>
      <c r="C50" s="53">
        <v>128</v>
      </c>
      <c r="D50" s="54">
        <f>(C50/C56)*100</f>
        <v>92.753623188405797</v>
      </c>
      <c r="E50" s="43">
        <f>D50</f>
        <v>92.753623188405797</v>
      </c>
      <c r="F50" s="45" t="s">
        <v>37</v>
      </c>
      <c r="G50" s="45" t="s">
        <v>37</v>
      </c>
      <c r="H50" s="45">
        <v>100</v>
      </c>
      <c r="I50" s="45">
        <v>0</v>
      </c>
    </row>
    <row r="51" spans="1:9" x14ac:dyDescent="0.35">
      <c r="B51" s="52">
        <v>2</v>
      </c>
      <c r="C51" s="53">
        <v>10</v>
      </c>
      <c r="D51" s="54">
        <f>(C51/C56)*100</f>
        <v>7.2463768115942031</v>
      </c>
      <c r="E51" s="43">
        <f>D51+E50</f>
        <v>100</v>
      </c>
      <c r="F51" s="45"/>
      <c r="G51" s="45"/>
      <c r="H51" s="45"/>
      <c r="I51" s="45"/>
    </row>
    <row r="52" spans="1:9" x14ac:dyDescent="0.35">
      <c r="B52" s="49">
        <v>4</v>
      </c>
      <c r="C52" s="50">
        <v>0</v>
      </c>
      <c r="D52" s="51">
        <f>(C52/C56)*100</f>
        <v>0</v>
      </c>
      <c r="E52" s="43">
        <f t="shared" ref="E52:E53" si="5">D52+E51</f>
        <v>100</v>
      </c>
      <c r="F52" s="45"/>
      <c r="G52" s="45"/>
      <c r="H52" s="45"/>
      <c r="I52" s="45"/>
    </row>
    <row r="53" spans="1:9" x14ac:dyDescent="0.35">
      <c r="B53" s="49">
        <v>8</v>
      </c>
      <c r="C53" s="50">
        <v>0</v>
      </c>
      <c r="D53" s="51">
        <f>(C53/C56)*100</f>
        <v>0</v>
      </c>
      <c r="E53" s="56">
        <f t="shared" si="5"/>
        <v>100</v>
      </c>
      <c r="F53" s="45"/>
      <c r="G53" s="45"/>
      <c r="H53" s="45"/>
      <c r="I53" s="45"/>
    </row>
    <row r="54" spans="1:9" x14ac:dyDescent="0.35">
      <c r="B54" s="31">
        <v>16</v>
      </c>
      <c r="C54" s="10">
        <v>0</v>
      </c>
      <c r="D54" s="11">
        <f>(C54/C56)*100</f>
        <v>0</v>
      </c>
      <c r="E54" s="56">
        <f>D54+E53</f>
        <v>100</v>
      </c>
      <c r="F54" s="45"/>
      <c r="G54" s="45"/>
      <c r="H54" s="45"/>
      <c r="I54" s="45"/>
    </row>
    <row r="55" spans="1:9" x14ac:dyDescent="0.35">
      <c r="B55" s="31" t="s">
        <v>64</v>
      </c>
      <c r="C55" s="10">
        <v>0</v>
      </c>
      <c r="D55" s="11">
        <f>(C55/C56)*100</f>
        <v>0</v>
      </c>
      <c r="E55" s="56">
        <f>D55+E54</f>
        <v>100</v>
      </c>
    </row>
    <row r="56" spans="1:9" x14ac:dyDescent="0.35">
      <c r="B56" s="36" t="s">
        <v>54</v>
      </c>
      <c r="C56" s="36">
        <f>SUM(C50:C55)</f>
        <v>138</v>
      </c>
      <c r="D56" s="43">
        <v>100</v>
      </c>
      <c r="E56" s="43"/>
    </row>
    <row r="57" spans="1:9" x14ac:dyDescent="0.35">
      <c r="A57" s="36" t="s">
        <v>38</v>
      </c>
      <c r="B57" s="36" t="s">
        <v>22</v>
      </c>
      <c r="C57" s="36" t="s">
        <v>23</v>
      </c>
      <c r="D57" s="36" t="s">
        <v>24</v>
      </c>
      <c r="E57" s="36" t="s">
        <v>25</v>
      </c>
      <c r="F57" s="41" t="s">
        <v>4</v>
      </c>
      <c r="G57" s="41" t="s">
        <v>5</v>
      </c>
      <c r="H57" s="41" t="s">
        <v>6</v>
      </c>
      <c r="I57" s="41" t="s">
        <v>7</v>
      </c>
    </row>
    <row r="58" spans="1:9" x14ac:dyDescent="0.35">
      <c r="B58" s="52" t="s">
        <v>65</v>
      </c>
      <c r="C58" s="53">
        <v>19</v>
      </c>
      <c r="D58" s="54">
        <f>(C58/C65)*100</f>
        <v>13.768115942028986</v>
      </c>
      <c r="E58" s="43">
        <f>D58</f>
        <v>13.768115942028986</v>
      </c>
      <c r="F58" s="45"/>
      <c r="G58" s="45"/>
      <c r="H58" s="45">
        <v>87.7</v>
      </c>
      <c r="I58" s="45">
        <v>12.3</v>
      </c>
    </row>
    <row r="59" spans="1:9" x14ac:dyDescent="0.35">
      <c r="B59" s="52">
        <v>4</v>
      </c>
      <c r="C59" s="53">
        <v>80</v>
      </c>
      <c r="D59" s="54">
        <f>(C59/C65)*100</f>
        <v>57.971014492753625</v>
      </c>
      <c r="E59" s="43">
        <f>D59+E58</f>
        <v>71.739130434782609</v>
      </c>
      <c r="F59" s="45">
        <v>4</v>
      </c>
      <c r="G59" s="45"/>
      <c r="H59" s="45"/>
      <c r="I59" s="45"/>
    </row>
    <row r="60" spans="1:9" x14ac:dyDescent="0.35">
      <c r="B60" s="52">
        <v>8</v>
      </c>
      <c r="C60" s="53">
        <v>22</v>
      </c>
      <c r="D60" s="54">
        <f>(C60/C65)*100</f>
        <v>15.942028985507244</v>
      </c>
      <c r="E60" s="43">
        <f t="shared" ref="E60:E64" si="6">D60+E59</f>
        <v>87.681159420289859</v>
      </c>
      <c r="F60" s="45"/>
      <c r="G60" s="45"/>
      <c r="H60" s="45"/>
      <c r="I60" s="45"/>
    </row>
    <row r="61" spans="1:9" x14ac:dyDescent="0.35">
      <c r="B61" s="46">
        <v>16</v>
      </c>
      <c r="C61" s="47">
        <v>0</v>
      </c>
      <c r="D61" s="48">
        <f>(C61/C65)*100</f>
        <v>0</v>
      </c>
      <c r="E61" s="56">
        <f t="shared" si="6"/>
        <v>87.681159420289859</v>
      </c>
      <c r="F61" s="45"/>
      <c r="G61" s="45"/>
      <c r="H61" s="45"/>
      <c r="I61" s="45"/>
    </row>
    <row r="62" spans="1:9" x14ac:dyDescent="0.35">
      <c r="B62" s="49">
        <v>32</v>
      </c>
      <c r="C62" s="50">
        <v>0</v>
      </c>
      <c r="D62" s="51">
        <f>(C62/C65)*100</f>
        <v>0</v>
      </c>
      <c r="E62" s="56">
        <f t="shared" si="6"/>
        <v>87.681159420289859</v>
      </c>
      <c r="F62" s="45"/>
      <c r="G62" s="45"/>
      <c r="H62" s="45"/>
      <c r="I62" s="45"/>
    </row>
    <row r="63" spans="1:9" x14ac:dyDescent="0.35">
      <c r="B63" s="31">
        <v>64</v>
      </c>
      <c r="C63" s="10">
        <v>0</v>
      </c>
      <c r="D63" s="11">
        <f>(C63/C65)*100</f>
        <v>0</v>
      </c>
      <c r="E63" s="56">
        <f t="shared" si="6"/>
        <v>87.681159420289859</v>
      </c>
    </row>
    <row r="64" spans="1:9" x14ac:dyDescent="0.35">
      <c r="B64" s="31" t="s">
        <v>40</v>
      </c>
      <c r="C64" s="10">
        <v>17</v>
      </c>
      <c r="D64" s="11">
        <f>(C64/C65)*100</f>
        <v>12.318840579710146</v>
      </c>
      <c r="E64" s="56">
        <f t="shared" si="6"/>
        <v>100</v>
      </c>
      <c r="G64" s="36" t="s">
        <v>40</v>
      </c>
    </row>
    <row r="65" spans="1:9" x14ac:dyDescent="0.35">
      <c r="B65" s="36" t="s">
        <v>54</v>
      </c>
      <c r="C65" s="36">
        <f>SUM(C58:C64)</f>
        <v>138</v>
      </c>
      <c r="D65" s="43">
        <v>100</v>
      </c>
      <c r="E65" s="43"/>
    </row>
    <row r="66" spans="1:9" x14ac:dyDescent="0.35">
      <c r="A66" s="36" t="s">
        <v>41</v>
      </c>
      <c r="B66" s="36" t="s">
        <v>22</v>
      </c>
      <c r="C66" s="36" t="s">
        <v>23</v>
      </c>
      <c r="D66" s="36" t="s">
        <v>24</v>
      </c>
      <c r="E66" s="36" t="s">
        <v>25</v>
      </c>
      <c r="F66" s="41" t="s">
        <v>4</v>
      </c>
      <c r="G66" s="41" t="s">
        <v>5</v>
      </c>
      <c r="H66" s="41" t="s">
        <v>6</v>
      </c>
      <c r="I66" s="41" t="s">
        <v>7</v>
      </c>
    </row>
    <row r="67" spans="1:9" x14ac:dyDescent="0.35">
      <c r="B67" s="52" t="s">
        <v>66</v>
      </c>
      <c r="C67" s="53">
        <v>89</v>
      </c>
      <c r="D67" s="54">
        <f>(C67/C74)*100</f>
        <v>64.492753623188406</v>
      </c>
      <c r="E67" s="43">
        <f>D67</f>
        <v>64.492753623188406</v>
      </c>
      <c r="F67" s="59" t="s">
        <v>29</v>
      </c>
      <c r="G67" s="45"/>
      <c r="H67" s="45">
        <v>91.3</v>
      </c>
      <c r="I67" s="45">
        <v>6.5</v>
      </c>
    </row>
    <row r="68" spans="1:9" x14ac:dyDescent="0.35">
      <c r="B68" s="52">
        <v>1</v>
      </c>
      <c r="C68" s="53">
        <v>37</v>
      </c>
      <c r="D68" s="54">
        <f>(C68/C74)*100</f>
        <v>26.811594202898554</v>
      </c>
      <c r="E68" s="43">
        <f>D68+E67</f>
        <v>91.304347826086968</v>
      </c>
      <c r="F68" s="45"/>
      <c r="G68" s="45">
        <v>1</v>
      </c>
      <c r="H68" s="45"/>
      <c r="I68" s="45"/>
    </row>
    <row r="69" spans="1:9" x14ac:dyDescent="0.35">
      <c r="B69" s="52">
        <v>2</v>
      </c>
      <c r="C69" s="53">
        <v>0</v>
      </c>
      <c r="D69" s="54">
        <f>(C69/C74)*100</f>
        <v>0</v>
      </c>
      <c r="E69" s="43">
        <f t="shared" ref="E69:E73" si="7">D69+E68</f>
        <v>91.304347826086968</v>
      </c>
      <c r="F69" s="45"/>
      <c r="G69" s="45"/>
      <c r="H69" s="45"/>
      <c r="I69" s="45"/>
    </row>
    <row r="70" spans="1:9" x14ac:dyDescent="0.35">
      <c r="B70" s="52">
        <v>4</v>
      </c>
      <c r="C70" s="53">
        <v>0</v>
      </c>
      <c r="D70" s="54">
        <f>(C70/C74)*100</f>
        <v>0</v>
      </c>
      <c r="E70" s="56">
        <f t="shared" si="7"/>
        <v>91.304347826086968</v>
      </c>
      <c r="F70" s="45"/>
      <c r="G70" s="45"/>
      <c r="H70" s="45"/>
      <c r="I70" s="45"/>
    </row>
    <row r="71" spans="1:9" x14ac:dyDescent="0.35">
      <c r="B71" s="46">
        <v>8</v>
      </c>
      <c r="C71" s="47">
        <v>3</v>
      </c>
      <c r="D71" s="48">
        <f>(C71/C74)*100</f>
        <v>2.1739130434782608</v>
      </c>
      <c r="E71" s="56">
        <f t="shared" si="7"/>
        <v>93.478260869565233</v>
      </c>
      <c r="F71" s="45"/>
      <c r="G71" s="45"/>
      <c r="H71" s="45"/>
      <c r="I71" s="45"/>
    </row>
    <row r="72" spans="1:9" x14ac:dyDescent="0.35">
      <c r="B72" s="31">
        <v>16</v>
      </c>
      <c r="C72" s="10">
        <v>3</v>
      </c>
      <c r="D72" s="11">
        <f>(C72/C74)*100</f>
        <v>2.1739130434782608</v>
      </c>
      <c r="E72" s="56">
        <f t="shared" si="7"/>
        <v>95.652173913043498</v>
      </c>
    </row>
    <row r="73" spans="1:9" x14ac:dyDescent="0.35">
      <c r="B73" s="31" t="s">
        <v>64</v>
      </c>
      <c r="C73" s="10">
        <v>6</v>
      </c>
      <c r="D73" s="11">
        <f>(C73/C74)*100</f>
        <v>4.3478260869565215</v>
      </c>
      <c r="E73" s="56">
        <f t="shared" si="7"/>
        <v>100.00000000000001</v>
      </c>
    </row>
    <row r="74" spans="1:9" x14ac:dyDescent="0.35">
      <c r="B74" s="36" t="s">
        <v>54</v>
      </c>
      <c r="C74" s="36">
        <f>SUM(C67:C73)</f>
        <v>138</v>
      </c>
      <c r="D74" s="43">
        <v>100</v>
      </c>
      <c r="E74" s="43"/>
    </row>
    <row r="75" spans="1:9" x14ac:dyDescent="0.35">
      <c r="A75" s="36" t="s">
        <v>43</v>
      </c>
      <c r="B75" s="36" t="s">
        <v>22</v>
      </c>
      <c r="C75" s="36" t="s">
        <v>23</v>
      </c>
      <c r="D75" s="36" t="s">
        <v>24</v>
      </c>
      <c r="E75" s="36" t="s">
        <v>25</v>
      </c>
      <c r="F75" s="41" t="s">
        <v>4</v>
      </c>
      <c r="G75" s="41" t="s">
        <v>5</v>
      </c>
      <c r="H75" s="41" t="s">
        <v>6</v>
      </c>
      <c r="I75" s="41" t="s">
        <v>7</v>
      </c>
    </row>
    <row r="76" spans="1:9" x14ac:dyDescent="0.35">
      <c r="B76" s="60" t="s">
        <v>65</v>
      </c>
      <c r="C76" s="53">
        <v>106</v>
      </c>
      <c r="D76" s="54">
        <f>(C76/C82)*100</f>
        <v>76.811594202898547</v>
      </c>
      <c r="E76" s="43">
        <f>D76</f>
        <v>76.811594202898547</v>
      </c>
      <c r="F76" s="45" t="s">
        <v>45</v>
      </c>
      <c r="G76" s="45"/>
      <c r="H76" s="45">
        <v>81.2</v>
      </c>
      <c r="I76" s="45">
        <v>18.100000000000001</v>
      </c>
    </row>
    <row r="77" spans="1:9" x14ac:dyDescent="0.35">
      <c r="B77" s="53">
        <v>4</v>
      </c>
      <c r="C77" s="53">
        <v>6</v>
      </c>
      <c r="D77" s="54">
        <f>(C77/C82)*100</f>
        <v>4.3478260869565215</v>
      </c>
      <c r="E77" s="43">
        <f>D77+E76</f>
        <v>81.159420289855063</v>
      </c>
      <c r="F77" s="45"/>
      <c r="G77" s="45"/>
      <c r="H77" s="45"/>
      <c r="I77" s="45"/>
    </row>
    <row r="78" spans="1:9" x14ac:dyDescent="0.35">
      <c r="B78" s="47">
        <v>8</v>
      </c>
      <c r="C78" s="47">
        <v>1</v>
      </c>
      <c r="D78" s="48">
        <f>(C78/C82)*100</f>
        <v>0.72463768115942029</v>
      </c>
      <c r="E78" s="43">
        <f t="shared" ref="E78:E81" si="8">D78+E77</f>
        <v>81.884057971014485</v>
      </c>
      <c r="F78" s="45"/>
      <c r="G78" s="45"/>
      <c r="H78" s="45"/>
      <c r="I78" s="45"/>
    </row>
    <row r="79" spans="1:9" x14ac:dyDescent="0.35">
      <c r="B79" s="50">
        <v>16</v>
      </c>
      <c r="C79" s="50">
        <v>1</v>
      </c>
      <c r="D79" s="51">
        <f>(C79/C82)*100</f>
        <v>0.72463768115942029</v>
      </c>
      <c r="E79" s="56">
        <f t="shared" si="8"/>
        <v>82.608695652173907</v>
      </c>
      <c r="F79" s="45"/>
      <c r="G79" s="45"/>
      <c r="H79" s="45"/>
      <c r="I79" s="45"/>
    </row>
    <row r="80" spans="1:9" x14ac:dyDescent="0.35">
      <c r="B80" s="50">
        <v>32</v>
      </c>
      <c r="C80" s="50">
        <v>1</v>
      </c>
      <c r="D80" s="51">
        <f>(C80/C82)*100</f>
        <v>0.72463768115942029</v>
      </c>
      <c r="E80" s="56">
        <f t="shared" si="8"/>
        <v>83.333333333333329</v>
      </c>
      <c r="F80" s="45"/>
      <c r="G80" s="45"/>
      <c r="H80" s="45"/>
      <c r="I80" s="45"/>
    </row>
    <row r="81" spans="1:9" x14ac:dyDescent="0.35">
      <c r="B81" s="9" t="s">
        <v>12</v>
      </c>
      <c r="C81" s="10">
        <v>23</v>
      </c>
      <c r="D81" s="11">
        <f>(C81/C82)*100</f>
        <v>16.666666666666664</v>
      </c>
      <c r="E81" s="56">
        <f t="shared" si="8"/>
        <v>100</v>
      </c>
      <c r="G81" s="36" t="s">
        <v>12</v>
      </c>
    </row>
    <row r="82" spans="1:9" x14ac:dyDescent="0.35">
      <c r="B82" s="36" t="s">
        <v>54</v>
      </c>
      <c r="C82" s="36">
        <f>SUM(C76:C81)</f>
        <v>138</v>
      </c>
      <c r="D82" s="43">
        <v>100</v>
      </c>
      <c r="E82" s="43"/>
    </row>
    <row r="83" spans="1:9" x14ac:dyDescent="0.35">
      <c r="A83" s="36" t="s">
        <v>46</v>
      </c>
      <c r="B83" s="36" t="s">
        <v>22</v>
      </c>
      <c r="C83" s="36" t="s">
        <v>23</v>
      </c>
      <c r="D83" s="36" t="s">
        <v>24</v>
      </c>
      <c r="E83" s="36" t="s">
        <v>25</v>
      </c>
      <c r="F83" s="41" t="s">
        <v>4</v>
      </c>
      <c r="G83" s="41" t="s">
        <v>5</v>
      </c>
      <c r="H83" s="41" t="s">
        <v>6</v>
      </c>
      <c r="I83" s="41" t="s">
        <v>7</v>
      </c>
    </row>
    <row r="84" spans="1:9" x14ac:dyDescent="0.35">
      <c r="B84" s="52" t="s">
        <v>67</v>
      </c>
      <c r="C84" s="53">
        <v>29</v>
      </c>
      <c r="D84" s="54">
        <f>(C84/C90)*100</f>
        <v>21.014492753623188</v>
      </c>
      <c r="E84" s="43">
        <f>D84</f>
        <v>21.014492753623188</v>
      </c>
      <c r="F84" s="45"/>
      <c r="G84" s="45"/>
      <c r="H84" s="43">
        <f>SUM(D84:D86)</f>
        <v>21.739130434782609</v>
      </c>
      <c r="I84" s="43">
        <f>SUM(D87:D89)</f>
        <v>78.260869565217391</v>
      </c>
    </row>
    <row r="85" spans="1:9" x14ac:dyDescent="0.35">
      <c r="B85" s="52">
        <v>128</v>
      </c>
      <c r="C85" s="53">
        <v>1</v>
      </c>
      <c r="D85" s="54">
        <f>(C85/C90)*100</f>
        <v>0.72463768115942029</v>
      </c>
      <c r="E85" s="43">
        <f>D85+E84</f>
        <v>21.739130434782609</v>
      </c>
      <c r="F85" s="45"/>
      <c r="G85" s="45"/>
      <c r="H85" s="45"/>
      <c r="I85" s="45"/>
    </row>
    <row r="86" spans="1:9" x14ac:dyDescent="0.35">
      <c r="B86" s="52">
        <v>256</v>
      </c>
      <c r="C86" s="53">
        <v>0</v>
      </c>
      <c r="D86" s="54">
        <f>(C86/C90)*100</f>
        <v>0</v>
      </c>
      <c r="E86" s="43">
        <f t="shared" ref="E86:E89" si="9">D86+E85</f>
        <v>21.739130434782609</v>
      </c>
      <c r="F86" s="45"/>
      <c r="G86" s="45"/>
      <c r="H86" s="45"/>
      <c r="I86" s="45"/>
    </row>
    <row r="87" spans="1:9" x14ac:dyDescent="0.35">
      <c r="B87" s="49">
        <v>512</v>
      </c>
      <c r="C87" s="50">
        <v>0</v>
      </c>
      <c r="D87" s="51">
        <f>(C87/C90)*100</f>
        <v>0</v>
      </c>
      <c r="E87" s="56">
        <f t="shared" si="9"/>
        <v>21.739130434782609</v>
      </c>
      <c r="F87" s="45"/>
      <c r="G87" s="45"/>
      <c r="H87" s="45"/>
      <c r="I87" s="45"/>
    </row>
    <row r="88" spans="1:9" x14ac:dyDescent="0.35">
      <c r="B88" s="49">
        <v>1024</v>
      </c>
      <c r="C88" s="50">
        <v>0</v>
      </c>
      <c r="D88" s="51">
        <f>(C88/C90)*100</f>
        <v>0</v>
      </c>
      <c r="E88" s="56">
        <f t="shared" si="9"/>
        <v>21.739130434782609</v>
      </c>
      <c r="F88" s="45"/>
      <c r="G88" s="45"/>
      <c r="H88" s="45"/>
      <c r="I88" s="45"/>
    </row>
    <row r="89" spans="1:9" x14ac:dyDescent="0.35">
      <c r="B89" s="31" t="s">
        <v>49</v>
      </c>
      <c r="C89" s="10">
        <v>108</v>
      </c>
      <c r="D89" s="11">
        <f>(C89/C90)*100</f>
        <v>78.260869565217391</v>
      </c>
      <c r="E89" s="56">
        <f t="shared" si="9"/>
        <v>100</v>
      </c>
      <c r="F89" s="61" t="s">
        <v>49</v>
      </c>
      <c r="G89" s="36" t="s">
        <v>49</v>
      </c>
    </row>
    <row r="90" spans="1:9" x14ac:dyDescent="0.35">
      <c r="B90" s="36" t="s">
        <v>54</v>
      </c>
      <c r="C90" s="36">
        <f>SUM(C84:C89)</f>
        <v>138</v>
      </c>
      <c r="D90" s="43">
        <v>100</v>
      </c>
      <c r="E90" s="43"/>
    </row>
    <row r="91" spans="1:9" x14ac:dyDescent="0.35">
      <c r="A91" s="36" t="s">
        <v>50</v>
      </c>
      <c r="B91" s="36" t="s">
        <v>22</v>
      </c>
      <c r="C91" s="36" t="s">
        <v>23</v>
      </c>
      <c r="D91" s="36" t="s">
        <v>24</v>
      </c>
      <c r="E91" s="36" t="s">
        <v>25</v>
      </c>
      <c r="F91" s="41" t="s">
        <v>4</v>
      </c>
      <c r="G91" s="41" t="s">
        <v>5</v>
      </c>
      <c r="H91" s="41" t="s">
        <v>6</v>
      </c>
      <c r="I91" s="41" t="s">
        <v>7</v>
      </c>
    </row>
    <row r="92" spans="1:9" x14ac:dyDescent="0.35">
      <c r="B92" s="52" t="s">
        <v>68</v>
      </c>
      <c r="C92" s="53">
        <v>43</v>
      </c>
      <c r="D92" s="54">
        <f>(C92/C98)*100</f>
        <v>31.159420289855071</v>
      </c>
      <c r="E92" s="43">
        <f>D92</f>
        <v>31.159420289855071</v>
      </c>
      <c r="F92" s="45"/>
      <c r="G92" s="45"/>
      <c r="H92" s="45">
        <v>49.3</v>
      </c>
      <c r="I92" s="45">
        <v>50.7</v>
      </c>
    </row>
    <row r="93" spans="1:9" x14ac:dyDescent="0.35">
      <c r="B93" s="52">
        <v>32</v>
      </c>
      <c r="C93" s="53">
        <v>18</v>
      </c>
      <c r="D93" s="54">
        <f>(C93/C98)*100</f>
        <v>13.043478260869565</v>
      </c>
      <c r="E93" s="43">
        <f>D93+E92</f>
        <v>44.202898550724633</v>
      </c>
      <c r="F93" s="45"/>
      <c r="G93" s="45"/>
      <c r="H93" s="45"/>
      <c r="I93" s="45"/>
    </row>
    <row r="94" spans="1:9" x14ac:dyDescent="0.35">
      <c r="B94" s="52">
        <v>64</v>
      </c>
      <c r="C94" s="53">
        <v>7</v>
      </c>
      <c r="D94" s="54">
        <f>(C94/C98)*100</f>
        <v>5.0724637681159424</v>
      </c>
      <c r="E94" s="43">
        <f t="shared" ref="E94:E97" si="10">D94+E93</f>
        <v>49.275362318840578</v>
      </c>
      <c r="F94" s="45"/>
      <c r="G94" s="45"/>
      <c r="H94" s="45"/>
      <c r="I94" s="45"/>
    </row>
    <row r="95" spans="1:9" x14ac:dyDescent="0.35">
      <c r="B95" s="49">
        <v>128</v>
      </c>
      <c r="C95" s="50">
        <v>8</v>
      </c>
      <c r="D95" s="51">
        <f>(C95/C98)*100</f>
        <v>5.7971014492753623</v>
      </c>
      <c r="E95" s="56">
        <f t="shared" si="10"/>
        <v>55.072463768115938</v>
      </c>
      <c r="F95" s="45">
        <v>128</v>
      </c>
      <c r="G95" s="45"/>
      <c r="H95" s="45"/>
      <c r="I95" s="45"/>
    </row>
    <row r="96" spans="1:9" x14ac:dyDescent="0.35">
      <c r="B96" s="49">
        <v>256</v>
      </c>
      <c r="C96" s="50">
        <v>12</v>
      </c>
      <c r="D96" s="51">
        <f>(C96/C98)*100</f>
        <v>8.695652173913043</v>
      </c>
      <c r="E96" s="56">
        <f t="shared" si="10"/>
        <v>63.768115942028984</v>
      </c>
      <c r="F96" s="45"/>
      <c r="G96" s="45"/>
      <c r="H96" s="45"/>
      <c r="I96" s="45"/>
    </row>
    <row r="97" spans="1:9" x14ac:dyDescent="0.35">
      <c r="B97" s="31" t="s">
        <v>53</v>
      </c>
      <c r="C97" s="10">
        <v>50</v>
      </c>
      <c r="D97" s="11">
        <f>(C97/C98)*100</f>
        <v>36.231884057971016</v>
      </c>
      <c r="E97" s="56">
        <f t="shared" si="10"/>
        <v>100</v>
      </c>
      <c r="G97" s="61" t="s">
        <v>53</v>
      </c>
    </row>
    <row r="98" spans="1:9" x14ac:dyDescent="0.35">
      <c r="B98" s="36" t="s">
        <v>54</v>
      </c>
      <c r="C98" s="36">
        <f>SUM(C92:C97)</f>
        <v>138</v>
      </c>
      <c r="D98" s="43">
        <v>100</v>
      </c>
      <c r="E98" s="43"/>
    </row>
    <row r="99" spans="1:9" x14ac:dyDescent="0.35">
      <c r="A99" s="36" t="s">
        <v>55</v>
      </c>
      <c r="B99" s="36" t="s">
        <v>22</v>
      </c>
      <c r="C99" s="36" t="s">
        <v>23</v>
      </c>
      <c r="D99" s="36" t="s">
        <v>24</v>
      </c>
      <c r="E99" s="36" t="s">
        <v>25</v>
      </c>
      <c r="F99" s="41" t="s">
        <v>4</v>
      </c>
      <c r="G99" s="41" t="s">
        <v>5</v>
      </c>
      <c r="H99" s="41" t="s">
        <v>6</v>
      </c>
      <c r="I99" s="41" t="s">
        <v>7</v>
      </c>
    </row>
    <row r="100" spans="1:9" x14ac:dyDescent="0.35">
      <c r="B100" s="52" t="s">
        <v>69</v>
      </c>
      <c r="C100" s="53">
        <v>25</v>
      </c>
      <c r="D100" s="54">
        <f>(C100/C106)*100</f>
        <v>18.115942028985508</v>
      </c>
      <c r="E100" s="43">
        <f>D100</f>
        <v>18.115942028985508</v>
      </c>
      <c r="F100" s="45"/>
      <c r="G100" s="45"/>
      <c r="H100" s="45">
        <v>18.100000000000001</v>
      </c>
      <c r="I100" s="45">
        <v>80.400000000000006</v>
      </c>
    </row>
    <row r="101" spans="1:9" x14ac:dyDescent="0.35">
      <c r="B101" s="46">
        <v>16</v>
      </c>
      <c r="C101" s="47">
        <v>2</v>
      </c>
      <c r="D101" s="48">
        <f>(C101/C106)*100</f>
        <v>1.4492753623188406</v>
      </c>
      <c r="E101" s="43">
        <f>D101+E100</f>
        <v>19.565217391304348</v>
      </c>
      <c r="F101" s="45"/>
      <c r="G101" s="45"/>
      <c r="H101" s="45"/>
      <c r="I101" s="45"/>
    </row>
    <row r="102" spans="1:9" x14ac:dyDescent="0.35">
      <c r="B102" s="49">
        <v>32</v>
      </c>
      <c r="C102" s="50">
        <v>5</v>
      </c>
      <c r="D102" s="51">
        <f>(C102/C106)*100</f>
        <v>3.6231884057971016</v>
      </c>
      <c r="E102" s="43">
        <f t="shared" ref="E102:E105" si="11">D102+E101</f>
        <v>23.188405797101449</v>
      </c>
      <c r="F102" s="45"/>
      <c r="G102" s="45"/>
      <c r="H102" s="45"/>
      <c r="I102" s="45"/>
    </row>
    <row r="103" spans="1:9" x14ac:dyDescent="0.35">
      <c r="B103" s="49">
        <v>64</v>
      </c>
      <c r="C103" s="50">
        <v>15</v>
      </c>
      <c r="D103" s="51">
        <f>(C103/C106)*100</f>
        <v>10.869565217391305</v>
      </c>
      <c r="E103" s="56">
        <f t="shared" si="11"/>
        <v>34.05797101449275</v>
      </c>
      <c r="F103" s="45"/>
      <c r="G103" s="45"/>
      <c r="H103" s="45"/>
      <c r="I103" s="45"/>
    </row>
    <row r="104" spans="1:9" x14ac:dyDescent="0.35">
      <c r="B104" s="49">
        <v>128</v>
      </c>
      <c r="C104" s="50">
        <v>17</v>
      </c>
      <c r="D104" s="51">
        <f>(C104/C106)*100</f>
        <v>12.318840579710146</v>
      </c>
      <c r="E104" s="56">
        <f t="shared" si="11"/>
        <v>46.376811594202898</v>
      </c>
      <c r="F104" s="45"/>
      <c r="G104" s="45"/>
      <c r="H104" s="45"/>
      <c r="I104" s="45"/>
    </row>
    <row r="105" spans="1:9" x14ac:dyDescent="0.35">
      <c r="B105" s="31" t="s">
        <v>57</v>
      </c>
      <c r="C105" s="10">
        <v>74</v>
      </c>
      <c r="D105" s="11">
        <f>(C105/C106)*100</f>
        <v>53.623188405797109</v>
      </c>
      <c r="E105" s="56">
        <f t="shared" si="11"/>
        <v>100</v>
      </c>
      <c r="F105" s="61" t="s">
        <v>57</v>
      </c>
      <c r="G105" s="36" t="s">
        <v>57</v>
      </c>
    </row>
    <row r="106" spans="1:9" x14ac:dyDescent="0.35">
      <c r="B106" s="36" t="s">
        <v>54</v>
      </c>
      <c r="C106" s="36">
        <f>SUM(C100:C105)</f>
        <v>138</v>
      </c>
      <c r="D106" s="43">
        <v>100</v>
      </c>
      <c r="E106" s="43"/>
    </row>
    <row r="107" spans="1:9" x14ac:dyDescent="0.35">
      <c r="A107" s="36" t="s">
        <v>58</v>
      </c>
      <c r="B107" s="36" t="s">
        <v>22</v>
      </c>
      <c r="C107" s="36" t="s">
        <v>23</v>
      </c>
      <c r="D107" s="36" t="s">
        <v>24</v>
      </c>
      <c r="E107" s="36" t="s">
        <v>25</v>
      </c>
      <c r="F107" s="41" t="s">
        <v>4</v>
      </c>
      <c r="G107" s="41" t="s">
        <v>5</v>
      </c>
      <c r="H107" s="41" t="s">
        <v>6</v>
      </c>
      <c r="I107" s="41" t="s">
        <v>7</v>
      </c>
    </row>
    <row r="108" spans="1:9" x14ac:dyDescent="0.35">
      <c r="B108" s="52" t="s">
        <v>65</v>
      </c>
      <c r="C108" s="53">
        <v>40</v>
      </c>
      <c r="D108" s="54">
        <f>(C108/C114)*100</f>
        <v>28.985507246376812</v>
      </c>
      <c r="E108" s="43">
        <f>D108</f>
        <v>28.985507246376812</v>
      </c>
      <c r="F108" s="45"/>
      <c r="G108" s="45"/>
      <c r="H108" s="45">
        <v>29.7</v>
      </c>
      <c r="I108" s="45">
        <v>69.599999999999994</v>
      </c>
    </row>
    <row r="109" spans="1:9" x14ac:dyDescent="0.35">
      <c r="B109" s="52">
        <v>4</v>
      </c>
      <c r="C109" s="53">
        <v>1</v>
      </c>
      <c r="D109" s="54">
        <f>(C109/C114)*100</f>
        <v>0.72463768115942029</v>
      </c>
      <c r="E109" s="43">
        <f>D109+E108</f>
        <v>29.710144927536234</v>
      </c>
      <c r="F109" s="45"/>
      <c r="G109" s="45"/>
      <c r="H109" s="45"/>
      <c r="I109" s="45"/>
    </row>
    <row r="110" spans="1:9" x14ac:dyDescent="0.35">
      <c r="B110" s="46">
        <v>8</v>
      </c>
      <c r="C110" s="47">
        <v>1</v>
      </c>
      <c r="D110" s="48">
        <f>(C110/C114)*100</f>
        <v>0.72463768115942029</v>
      </c>
      <c r="E110" s="43">
        <f t="shared" ref="E110:E113" si="12">D110+E109</f>
        <v>30.434782608695656</v>
      </c>
      <c r="F110" s="45"/>
      <c r="G110" s="45"/>
      <c r="H110" s="45"/>
      <c r="I110" s="45"/>
    </row>
    <row r="111" spans="1:9" x14ac:dyDescent="0.35">
      <c r="B111" s="49">
        <v>16</v>
      </c>
      <c r="C111" s="50">
        <v>1</v>
      </c>
      <c r="D111" s="51">
        <f>(C111/C114)*100</f>
        <v>0.72463768115942029</v>
      </c>
      <c r="E111" s="56">
        <f t="shared" si="12"/>
        <v>31.159420289855078</v>
      </c>
      <c r="F111" s="45"/>
      <c r="G111" s="45"/>
      <c r="H111" s="45"/>
      <c r="I111" s="45"/>
    </row>
    <row r="112" spans="1:9" x14ac:dyDescent="0.35">
      <c r="B112" s="49">
        <v>32</v>
      </c>
      <c r="C112" s="50">
        <v>8</v>
      </c>
      <c r="D112" s="51">
        <f>(C112/C114)*100</f>
        <v>5.7971014492753623</v>
      </c>
      <c r="E112" s="56">
        <f t="shared" si="12"/>
        <v>36.956521739130437</v>
      </c>
      <c r="F112" s="45"/>
      <c r="G112" s="45"/>
      <c r="H112" s="45"/>
      <c r="I112" s="45"/>
    </row>
    <row r="113" spans="1:9" x14ac:dyDescent="0.35">
      <c r="B113" s="31" t="s">
        <v>12</v>
      </c>
      <c r="C113" s="10">
        <v>87</v>
      </c>
      <c r="D113" s="11">
        <f>(C113/C114)*100</f>
        <v>63.04347826086957</v>
      </c>
      <c r="E113" s="56">
        <f t="shared" si="12"/>
        <v>100</v>
      </c>
      <c r="F113" s="61" t="s">
        <v>12</v>
      </c>
      <c r="G113" s="61" t="s">
        <v>12</v>
      </c>
    </row>
    <row r="114" spans="1:9" x14ac:dyDescent="0.35">
      <c r="B114" s="36" t="s">
        <v>54</v>
      </c>
      <c r="C114" s="36">
        <f>SUM(C108:C113)</f>
        <v>138</v>
      </c>
      <c r="D114" s="43">
        <v>100</v>
      </c>
      <c r="E114" s="43"/>
    </row>
    <row r="115" spans="1:9" x14ac:dyDescent="0.35">
      <c r="A115" s="36" t="s">
        <v>59</v>
      </c>
      <c r="B115" s="36" t="s">
        <v>22</v>
      </c>
      <c r="C115" s="36" t="s">
        <v>23</v>
      </c>
      <c r="D115" s="36" t="s">
        <v>24</v>
      </c>
      <c r="E115" s="36" t="s">
        <v>25</v>
      </c>
      <c r="F115" s="41" t="s">
        <v>4</v>
      </c>
      <c r="G115" s="41" t="s">
        <v>5</v>
      </c>
      <c r="H115" s="41" t="s">
        <v>6</v>
      </c>
      <c r="I115" s="41" t="s">
        <v>7</v>
      </c>
    </row>
    <row r="116" spans="1:9" x14ac:dyDescent="0.35">
      <c r="B116" s="52" t="s">
        <v>30</v>
      </c>
      <c r="C116" s="53">
        <v>61</v>
      </c>
      <c r="D116" s="54">
        <f>(C116/C123)*100</f>
        <v>44.20289855072464</v>
      </c>
      <c r="E116" s="43">
        <f>D116</f>
        <v>44.20289855072464</v>
      </c>
      <c r="F116" s="45"/>
      <c r="G116" s="45"/>
      <c r="H116" s="45">
        <v>45.7</v>
      </c>
      <c r="I116" s="45">
        <v>54.3</v>
      </c>
    </row>
    <row r="117" spans="1:9" x14ac:dyDescent="0.35">
      <c r="B117" s="52">
        <v>2</v>
      </c>
      <c r="C117" s="53">
        <v>1</v>
      </c>
      <c r="D117" s="54">
        <f>(C117/C123)*100</f>
        <v>0.72463768115942029</v>
      </c>
      <c r="E117" s="43">
        <f>D117+E116</f>
        <v>44.927536231884062</v>
      </c>
      <c r="F117" s="45"/>
      <c r="G117" s="45"/>
      <c r="H117" s="45"/>
      <c r="I117" s="45"/>
    </row>
    <row r="118" spans="1:9" x14ac:dyDescent="0.35">
      <c r="B118" s="52">
        <v>4</v>
      </c>
      <c r="C118" s="53">
        <v>1</v>
      </c>
      <c r="D118" s="54">
        <f>(C118/C123)*100</f>
        <v>0.72463768115942029</v>
      </c>
      <c r="E118" s="43">
        <f t="shared" ref="E118:E122" si="13">D118+E117</f>
        <v>45.652173913043484</v>
      </c>
      <c r="F118" s="45"/>
      <c r="G118" s="45"/>
      <c r="H118" s="45"/>
      <c r="I118" s="45"/>
    </row>
    <row r="119" spans="1:9" x14ac:dyDescent="0.35">
      <c r="B119" s="52">
        <v>8</v>
      </c>
      <c r="C119" s="53">
        <v>0</v>
      </c>
      <c r="D119" s="54">
        <f>(C119/C123)*100</f>
        <v>0</v>
      </c>
      <c r="E119" s="56">
        <f t="shared" si="13"/>
        <v>45.652173913043484</v>
      </c>
      <c r="F119" s="45"/>
      <c r="G119" s="45"/>
      <c r="H119" s="45"/>
      <c r="I119" s="45"/>
    </row>
    <row r="120" spans="1:9" x14ac:dyDescent="0.35">
      <c r="B120" s="49">
        <v>16</v>
      </c>
      <c r="C120" s="50">
        <v>0</v>
      </c>
      <c r="D120" s="51">
        <f>(C120/C123)*100</f>
        <v>0</v>
      </c>
      <c r="E120" s="56">
        <f t="shared" si="13"/>
        <v>45.652173913043484</v>
      </c>
      <c r="F120" s="45"/>
      <c r="G120" s="45"/>
      <c r="H120" s="45"/>
      <c r="I120" s="45"/>
    </row>
    <row r="121" spans="1:9" x14ac:dyDescent="0.35">
      <c r="B121" s="49">
        <v>32</v>
      </c>
      <c r="C121" s="50">
        <v>0</v>
      </c>
      <c r="D121" s="51">
        <f>(C121/C123)*100</f>
        <v>0</v>
      </c>
      <c r="E121" s="56">
        <f t="shared" si="13"/>
        <v>45.652173913043484</v>
      </c>
    </row>
    <row r="122" spans="1:9" x14ac:dyDescent="0.35">
      <c r="B122" s="31" t="s">
        <v>12</v>
      </c>
      <c r="C122" s="10">
        <v>75</v>
      </c>
      <c r="D122" s="11">
        <f>(C122/C123)*100</f>
        <v>54.347826086956516</v>
      </c>
      <c r="E122" s="56">
        <f t="shared" si="13"/>
        <v>100</v>
      </c>
      <c r="F122" s="61" t="s">
        <v>12</v>
      </c>
      <c r="G122" s="61" t="s">
        <v>12</v>
      </c>
    </row>
    <row r="123" spans="1:9" x14ac:dyDescent="0.35">
      <c r="B123" s="36" t="s">
        <v>54</v>
      </c>
      <c r="C123" s="36">
        <f>SUM(C116:C122)</f>
        <v>138</v>
      </c>
      <c r="D123" s="43">
        <v>100</v>
      </c>
      <c r="E123" s="43"/>
    </row>
  </sheetData>
  <sheetProtection algorithmName="SHA-512" hashValue="iVmiX8TD6CGpkh76MM0JSTHldyKGYVuZOviJY7hsEVRrn2Hg0gq7W+EpbZd8evsjuIlgPJ8JoKaboJ9fkp1A8w==" saltValue="IDk9Dvj6srgYdjLfp0timQ==" spinCount="100000" sheet="1" objects="1" scenarios="1"/>
  <pageMargins left="0.7" right="0.7" top="0.75" bottom="0.75" header="0.3" footer="0.3"/>
  <ignoredErrors>
    <ignoredError sqref="L3 L7:L8 L10 L14:L15" twoDigitTextYear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165E0-2894-449C-8940-9FC92D85EA8E}">
  <dimension ref="A1:T121"/>
  <sheetViews>
    <sheetView topLeftCell="A46" workbookViewId="0">
      <selection activeCell="E67" sqref="E67"/>
    </sheetView>
  </sheetViews>
  <sheetFormatPr defaultColWidth="9" defaultRowHeight="14.5" x14ac:dyDescent="0.35"/>
  <cols>
    <col min="1" max="1" width="37.59765625" style="36" bestFit="1" customWidth="1"/>
    <col min="2" max="2" width="17" style="36" bestFit="1" customWidth="1"/>
    <col min="3" max="3" width="5.8984375" style="36" bestFit="1" customWidth="1"/>
    <col min="4" max="4" width="9.8984375" style="36" bestFit="1" customWidth="1"/>
    <col min="5" max="5" width="12.69921875" style="36" bestFit="1" customWidth="1"/>
    <col min="6" max="6" width="11.59765625" style="36" bestFit="1" customWidth="1"/>
    <col min="7" max="7" width="6.69921875" style="36" bestFit="1" customWidth="1"/>
    <col min="8" max="8" width="12" style="36" bestFit="1" customWidth="1"/>
    <col min="9" max="9" width="12.09765625" style="36" bestFit="1" customWidth="1"/>
    <col min="10" max="10" width="9" style="36"/>
    <col min="11" max="11" width="32.296875" style="36" bestFit="1" customWidth="1"/>
    <col min="12" max="12" width="21.59765625" style="36" bestFit="1" customWidth="1"/>
    <col min="13" max="13" width="19.3984375" style="36" bestFit="1" customWidth="1"/>
    <col min="14" max="15" width="8.8984375" style="36" bestFit="1" customWidth="1"/>
    <col min="16" max="16" width="14.09765625" style="36" bestFit="1" customWidth="1"/>
    <col min="17" max="17" width="14.296875" style="36" bestFit="1" customWidth="1"/>
    <col min="18" max="16384" width="9" style="36"/>
  </cols>
  <sheetData>
    <row r="1" spans="1:20" x14ac:dyDescent="0.35">
      <c r="A1" s="26" t="s">
        <v>107</v>
      </c>
      <c r="B1" s="15"/>
      <c r="C1" s="15"/>
      <c r="D1" s="15"/>
      <c r="E1" s="15" t="s">
        <v>0</v>
      </c>
      <c r="F1" s="37">
        <v>43654</v>
      </c>
      <c r="G1" s="15"/>
      <c r="H1" s="15"/>
      <c r="I1" s="15"/>
      <c r="J1" s="15"/>
      <c r="K1" s="24" t="s">
        <v>1</v>
      </c>
      <c r="L1" s="24" t="s">
        <v>91</v>
      </c>
      <c r="M1" s="24" t="s">
        <v>90</v>
      </c>
      <c r="N1" s="24" t="s">
        <v>4</v>
      </c>
      <c r="O1" s="24" t="s">
        <v>5</v>
      </c>
      <c r="P1" s="24" t="s">
        <v>6</v>
      </c>
      <c r="Q1" s="24" t="s">
        <v>7</v>
      </c>
      <c r="R1" s="15"/>
      <c r="S1" s="15"/>
      <c r="T1" s="15"/>
    </row>
    <row r="2" spans="1:20" x14ac:dyDescent="0.35">
      <c r="A2" s="26"/>
      <c r="B2" s="28" t="s">
        <v>8</v>
      </c>
      <c r="C2" s="15"/>
      <c r="D2" s="15"/>
      <c r="E2" s="15"/>
      <c r="F2" s="62"/>
      <c r="G2" s="15"/>
      <c r="H2" s="15"/>
      <c r="I2" s="15"/>
      <c r="J2" s="15"/>
      <c r="K2" s="24" t="s">
        <v>87</v>
      </c>
      <c r="L2" s="23" t="s">
        <v>42</v>
      </c>
      <c r="M2" s="22" t="s">
        <v>28</v>
      </c>
      <c r="N2" s="22">
        <v>1</v>
      </c>
      <c r="O2" s="22">
        <v>8</v>
      </c>
      <c r="P2" s="22">
        <v>83.3</v>
      </c>
      <c r="Q2" s="22">
        <v>16.7</v>
      </c>
      <c r="R2" s="15"/>
      <c r="S2" s="15"/>
      <c r="T2" s="15"/>
    </row>
    <row r="3" spans="1:20" x14ac:dyDescent="0.35">
      <c r="A3" s="26"/>
      <c r="B3" s="27" t="s">
        <v>13</v>
      </c>
      <c r="C3" s="15"/>
      <c r="D3" s="15"/>
      <c r="E3" s="15"/>
      <c r="F3" s="62"/>
      <c r="G3" s="15"/>
      <c r="H3" s="15"/>
      <c r="I3" s="15"/>
      <c r="J3" s="15"/>
      <c r="K3" s="24" t="s">
        <v>31</v>
      </c>
      <c r="L3" s="23" t="s">
        <v>89</v>
      </c>
      <c r="M3" s="22" t="s">
        <v>33</v>
      </c>
      <c r="N3" s="22">
        <v>0.5</v>
      </c>
      <c r="O3" s="22">
        <v>1</v>
      </c>
      <c r="P3" s="22">
        <v>100</v>
      </c>
      <c r="Q3" s="22">
        <v>0</v>
      </c>
      <c r="R3" s="15"/>
      <c r="S3" s="15"/>
      <c r="T3" s="15"/>
    </row>
    <row r="4" spans="1:20" x14ac:dyDescent="0.35">
      <c r="A4" s="26"/>
      <c r="B4" s="25" t="s">
        <v>18</v>
      </c>
      <c r="C4" s="15"/>
      <c r="D4" s="15"/>
      <c r="E4" s="15"/>
      <c r="F4" s="62"/>
      <c r="G4" s="15"/>
      <c r="H4" s="15"/>
      <c r="I4" s="15"/>
      <c r="J4" s="15"/>
      <c r="K4" s="24" t="s">
        <v>78</v>
      </c>
      <c r="L4" s="23" t="s">
        <v>81</v>
      </c>
      <c r="M4" s="22" t="s">
        <v>88</v>
      </c>
      <c r="N4" s="22" t="s">
        <v>64</v>
      </c>
      <c r="O4" s="22" t="s">
        <v>64</v>
      </c>
      <c r="P4" s="22">
        <v>35.700000000000003</v>
      </c>
      <c r="Q4" s="22">
        <v>64.3</v>
      </c>
      <c r="R4" s="15"/>
      <c r="S4" s="15"/>
      <c r="T4" s="15"/>
    </row>
    <row r="5" spans="1:20" x14ac:dyDescent="0.35">
      <c r="A5" s="15" t="s">
        <v>87</v>
      </c>
      <c r="B5" s="15" t="s">
        <v>22</v>
      </c>
      <c r="C5" s="15" t="s">
        <v>23</v>
      </c>
      <c r="D5" s="15" t="s">
        <v>24</v>
      </c>
      <c r="E5" s="15" t="s">
        <v>25</v>
      </c>
      <c r="F5" s="15" t="s">
        <v>4</v>
      </c>
      <c r="G5" s="15" t="s">
        <v>5</v>
      </c>
      <c r="H5" s="63" t="s">
        <v>6</v>
      </c>
      <c r="I5" s="63" t="s">
        <v>7</v>
      </c>
      <c r="J5" s="15"/>
      <c r="K5" s="24" t="s">
        <v>38</v>
      </c>
      <c r="L5" s="23" t="s">
        <v>86</v>
      </c>
      <c r="M5" s="22" t="s">
        <v>11</v>
      </c>
      <c r="N5" s="22">
        <v>2</v>
      </c>
      <c r="O5" s="22">
        <v>2</v>
      </c>
      <c r="P5" s="22">
        <v>98.8</v>
      </c>
      <c r="Q5" s="22">
        <v>1.2</v>
      </c>
      <c r="R5" s="15"/>
      <c r="S5" s="15"/>
      <c r="T5" s="15"/>
    </row>
    <row r="6" spans="1:20" x14ac:dyDescent="0.35">
      <c r="A6" s="15"/>
      <c r="B6" s="64" t="s">
        <v>29</v>
      </c>
      <c r="C6" s="28">
        <v>15</v>
      </c>
      <c r="D6" s="12">
        <f>(C6/C14)*100</f>
        <v>17.857142857142858</v>
      </c>
      <c r="E6" s="65">
        <f>D6</f>
        <v>17.857142857142858</v>
      </c>
      <c r="F6" s="63"/>
      <c r="G6" s="66"/>
      <c r="H6" s="66">
        <v>83.3</v>
      </c>
      <c r="I6" s="66">
        <v>16.7</v>
      </c>
      <c r="J6" s="15"/>
      <c r="K6" s="24" t="s">
        <v>77</v>
      </c>
      <c r="L6" s="23" t="s">
        <v>85</v>
      </c>
      <c r="M6" s="22" t="s">
        <v>33</v>
      </c>
      <c r="N6" s="22" t="s">
        <v>76</v>
      </c>
      <c r="O6" s="22" t="s">
        <v>76</v>
      </c>
      <c r="P6" s="22">
        <v>100</v>
      </c>
      <c r="Q6" s="22">
        <v>0</v>
      </c>
      <c r="R6" s="15"/>
      <c r="S6" s="15"/>
      <c r="T6" s="15"/>
    </row>
    <row r="7" spans="1:20" x14ac:dyDescent="0.35">
      <c r="A7" s="15"/>
      <c r="B7" s="14">
        <v>1</v>
      </c>
      <c r="C7" s="13">
        <v>27</v>
      </c>
      <c r="D7" s="12">
        <f>(C7/C14)*100</f>
        <v>32.142857142857146</v>
      </c>
      <c r="E7" s="65">
        <f t="shared" ref="E7:E13" si="0">E6+D7</f>
        <v>50</v>
      </c>
      <c r="F7" s="66">
        <v>1</v>
      </c>
      <c r="G7" s="66"/>
      <c r="H7" s="66"/>
      <c r="I7" s="66"/>
      <c r="J7" s="15"/>
      <c r="K7" s="24" t="s">
        <v>50</v>
      </c>
      <c r="L7" s="23" t="s">
        <v>51</v>
      </c>
      <c r="M7" s="22" t="s">
        <v>52</v>
      </c>
      <c r="N7" s="22" t="s">
        <v>75</v>
      </c>
      <c r="O7" s="22" t="s">
        <v>53</v>
      </c>
      <c r="P7" s="22">
        <v>75</v>
      </c>
      <c r="Q7" s="22">
        <v>25</v>
      </c>
      <c r="R7" s="15"/>
      <c r="S7" s="15"/>
      <c r="T7" s="15"/>
    </row>
    <row r="8" spans="1:20" x14ac:dyDescent="0.35">
      <c r="A8" s="15"/>
      <c r="B8" s="52">
        <v>2</v>
      </c>
      <c r="C8" s="53">
        <v>21</v>
      </c>
      <c r="D8" s="54">
        <f>(C8/C14)*100</f>
        <v>25</v>
      </c>
      <c r="E8" s="65">
        <f t="shared" si="0"/>
        <v>75</v>
      </c>
      <c r="F8" s="66"/>
      <c r="G8" s="66"/>
      <c r="H8" s="66"/>
      <c r="I8" s="66"/>
      <c r="J8" s="15"/>
      <c r="K8" s="24" t="s">
        <v>55</v>
      </c>
      <c r="L8" s="23" t="s">
        <v>105</v>
      </c>
      <c r="M8" s="22" t="s">
        <v>11</v>
      </c>
      <c r="N8" s="22">
        <v>16</v>
      </c>
      <c r="O8" s="22" t="s">
        <v>40</v>
      </c>
      <c r="P8" s="22">
        <v>39.299999999999997</v>
      </c>
      <c r="Q8" s="22">
        <v>38.1</v>
      </c>
      <c r="R8" s="15"/>
      <c r="S8" s="15"/>
      <c r="T8" s="15"/>
    </row>
    <row r="9" spans="1:20" x14ac:dyDescent="0.35">
      <c r="A9" s="15"/>
      <c r="B9" s="52">
        <v>4</v>
      </c>
      <c r="C9" s="53">
        <v>7</v>
      </c>
      <c r="D9" s="54">
        <f>(C9/C14)*100</f>
        <v>8.3333333333333321</v>
      </c>
      <c r="E9" s="65">
        <f t="shared" si="0"/>
        <v>83.333333333333329</v>
      </c>
      <c r="F9" s="66"/>
      <c r="G9" s="66"/>
      <c r="H9" s="66"/>
      <c r="I9" s="66"/>
      <c r="J9" s="15"/>
      <c r="K9" s="24" t="s">
        <v>84</v>
      </c>
      <c r="L9" s="23" t="s">
        <v>83</v>
      </c>
      <c r="M9" s="22" t="s">
        <v>48</v>
      </c>
      <c r="N9" s="22" t="s">
        <v>73</v>
      </c>
      <c r="O9" s="22" t="s">
        <v>73</v>
      </c>
      <c r="P9" s="22">
        <v>14.3</v>
      </c>
      <c r="Q9" s="22">
        <v>85.7</v>
      </c>
      <c r="R9" s="15"/>
      <c r="S9" s="15"/>
      <c r="T9" s="15"/>
    </row>
    <row r="10" spans="1:20" x14ac:dyDescent="0.35">
      <c r="A10" s="15"/>
      <c r="B10" s="49">
        <v>8</v>
      </c>
      <c r="C10" s="50">
        <v>6</v>
      </c>
      <c r="D10" s="51">
        <f>(C10/C14)*100</f>
        <v>7.1428571428571423</v>
      </c>
      <c r="E10" s="65">
        <f t="shared" si="0"/>
        <v>90.476190476190467</v>
      </c>
      <c r="F10" s="66"/>
      <c r="G10" s="66">
        <v>8</v>
      </c>
      <c r="H10" s="66"/>
      <c r="I10" s="66"/>
      <c r="J10" s="15"/>
      <c r="K10" s="24" t="s">
        <v>82</v>
      </c>
      <c r="L10" s="23" t="s">
        <v>81</v>
      </c>
      <c r="M10" s="22" t="s">
        <v>33</v>
      </c>
      <c r="N10" s="22" t="s">
        <v>70</v>
      </c>
      <c r="O10" s="22">
        <v>1</v>
      </c>
      <c r="P10" s="22">
        <v>95.2</v>
      </c>
      <c r="Q10" s="22">
        <v>4.8</v>
      </c>
      <c r="R10" s="15"/>
      <c r="S10" s="15"/>
      <c r="T10" s="15"/>
    </row>
    <row r="11" spans="1:20" x14ac:dyDescent="0.35">
      <c r="A11" s="15"/>
      <c r="B11" s="18">
        <v>16</v>
      </c>
      <c r="C11" s="17">
        <v>3</v>
      </c>
      <c r="D11" s="16">
        <f>(C11/C14)*100</f>
        <v>3.5714285714285712</v>
      </c>
      <c r="E11" s="65">
        <f t="shared" si="0"/>
        <v>94.047619047619037</v>
      </c>
      <c r="F11" s="66"/>
      <c r="G11" s="66"/>
      <c r="H11" s="66"/>
      <c r="I11" s="66"/>
      <c r="J11" s="15"/>
      <c r="K11" s="24" t="s">
        <v>58</v>
      </c>
      <c r="L11" s="23" t="s">
        <v>42</v>
      </c>
      <c r="M11" s="22" t="s">
        <v>28</v>
      </c>
      <c r="N11" s="22">
        <v>4</v>
      </c>
      <c r="O11" s="22" t="s">
        <v>12</v>
      </c>
      <c r="P11" s="22">
        <v>45.2</v>
      </c>
      <c r="Q11" s="22">
        <v>44</v>
      </c>
      <c r="R11" s="15"/>
      <c r="S11" s="15"/>
      <c r="T11" s="15"/>
    </row>
    <row r="12" spans="1:20" x14ac:dyDescent="0.35">
      <c r="A12" s="15"/>
      <c r="B12" s="18">
        <v>32</v>
      </c>
      <c r="C12" s="17">
        <v>2</v>
      </c>
      <c r="D12" s="16">
        <f>(C12/C14)*100</f>
        <v>2.3809523809523809</v>
      </c>
      <c r="E12" s="65">
        <f t="shared" si="0"/>
        <v>96.428571428571416</v>
      </c>
      <c r="F12" s="66"/>
      <c r="G12" s="66"/>
      <c r="H12" s="66"/>
      <c r="I12" s="66"/>
      <c r="J12" s="15"/>
      <c r="K12" s="24" t="s">
        <v>71</v>
      </c>
      <c r="L12" s="23" t="s">
        <v>80</v>
      </c>
      <c r="M12" s="22" t="s">
        <v>11</v>
      </c>
      <c r="N12" s="22">
        <v>2</v>
      </c>
      <c r="O12" s="22">
        <v>32</v>
      </c>
      <c r="P12" s="22">
        <v>73.8</v>
      </c>
      <c r="Q12" s="22">
        <v>14.3</v>
      </c>
      <c r="R12" s="15"/>
      <c r="S12" s="15"/>
      <c r="T12" s="15"/>
    </row>
    <row r="13" spans="1:20" x14ac:dyDescent="0.35">
      <c r="A13" s="15"/>
      <c r="B13" s="18" t="s">
        <v>12</v>
      </c>
      <c r="C13" s="17">
        <v>3</v>
      </c>
      <c r="D13" s="16">
        <f>(C13/C14)*100</f>
        <v>3.5714285714285712</v>
      </c>
      <c r="E13" s="65">
        <f t="shared" si="0"/>
        <v>99.999999999999986</v>
      </c>
      <c r="F13" s="15"/>
      <c r="G13" s="15"/>
      <c r="H13" s="15"/>
      <c r="I13" s="15"/>
      <c r="J13" s="15"/>
      <c r="K13" s="24" t="s">
        <v>59</v>
      </c>
      <c r="L13" s="23" t="s">
        <v>42</v>
      </c>
      <c r="M13" s="22" t="s">
        <v>16</v>
      </c>
      <c r="N13" s="22" t="s">
        <v>29</v>
      </c>
      <c r="O13" s="22">
        <v>8</v>
      </c>
      <c r="P13" s="22">
        <v>92.9</v>
      </c>
      <c r="Q13" s="22">
        <v>7.1</v>
      </c>
      <c r="R13" s="15"/>
      <c r="S13" s="15"/>
      <c r="T13" s="15"/>
    </row>
    <row r="14" spans="1:20" x14ac:dyDescent="0.35">
      <c r="A14" s="15"/>
      <c r="B14" s="15" t="s">
        <v>54</v>
      </c>
      <c r="C14" s="15">
        <f>SUM(C6:C13)</f>
        <v>84</v>
      </c>
      <c r="D14" s="65">
        <v>100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35">
      <c r="A15" s="15" t="s">
        <v>31</v>
      </c>
      <c r="B15" s="15" t="s">
        <v>22</v>
      </c>
      <c r="C15" s="15" t="s">
        <v>23</v>
      </c>
      <c r="D15" s="15" t="s">
        <v>24</v>
      </c>
      <c r="E15" s="15" t="s">
        <v>25</v>
      </c>
      <c r="F15" s="15" t="s">
        <v>4</v>
      </c>
      <c r="G15" s="15" t="s">
        <v>5</v>
      </c>
      <c r="H15" s="63" t="s">
        <v>6</v>
      </c>
      <c r="I15" s="63" t="s">
        <v>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x14ac:dyDescent="0.35">
      <c r="A16" s="15"/>
      <c r="B16" s="64" t="s">
        <v>79</v>
      </c>
      <c r="C16" s="28">
        <v>2</v>
      </c>
      <c r="D16" s="12">
        <f>(C16/C24)*100</f>
        <v>2.3809523809523809</v>
      </c>
      <c r="E16" s="65">
        <f>D16</f>
        <v>2.3809523809523809</v>
      </c>
      <c r="F16" s="63"/>
      <c r="G16" s="66"/>
      <c r="H16" s="66">
        <v>100</v>
      </c>
      <c r="I16" s="66"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x14ac:dyDescent="0.35">
      <c r="A17" s="15"/>
      <c r="B17" s="14">
        <v>0.25</v>
      </c>
      <c r="C17" s="13">
        <v>15</v>
      </c>
      <c r="D17" s="12">
        <f>(C17/C24)*100</f>
        <v>17.857142857142858</v>
      </c>
      <c r="E17" s="65">
        <f t="shared" ref="E17:E23" si="1">E16+D17</f>
        <v>20.238095238095237</v>
      </c>
      <c r="F17" s="66"/>
      <c r="G17" s="66"/>
      <c r="H17" s="66"/>
      <c r="I17" s="6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x14ac:dyDescent="0.35">
      <c r="A18" s="15"/>
      <c r="B18" s="52">
        <v>0.5</v>
      </c>
      <c r="C18" s="53">
        <v>34</v>
      </c>
      <c r="D18" s="54">
        <f>(C18/C24)*100</f>
        <v>40.476190476190474</v>
      </c>
      <c r="E18" s="65">
        <f t="shared" si="1"/>
        <v>60.714285714285708</v>
      </c>
      <c r="F18" s="66">
        <v>0.5</v>
      </c>
      <c r="G18" s="66"/>
      <c r="H18" s="66"/>
      <c r="I18" s="6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x14ac:dyDescent="0.35">
      <c r="A19" s="15"/>
      <c r="B19" s="52">
        <v>1</v>
      </c>
      <c r="C19" s="53">
        <v>29</v>
      </c>
      <c r="D19" s="54">
        <f>(C19/C24)*100</f>
        <v>34.523809523809526</v>
      </c>
      <c r="E19" s="65">
        <f t="shared" si="1"/>
        <v>95.238095238095241</v>
      </c>
      <c r="F19" s="66"/>
      <c r="G19" s="66">
        <v>1</v>
      </c>
      <c r="H19" s="66"/>
      <c r="I19" s="6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x14ac:dyDescent="0.35">
      <c r="A20" s="15"/>
      <c r="B20" s="46">
        <v>2</v>
      </c>
      <c r="C20" s="47">
        <v>4</v>
      </c>
      <c r="D20" s="48">
        <f>(C20/C24)*100</f>
        <v>4.7619047619047619</v>
      </c>
      <c r="E20" s="65">
        <f t="shared" si="1"/>
        <v>100</v>
      </c>
      <c r="F20" s="66"/>
      <c r="G20" s="66"/>
      <c r="H20" s="66"/>
      <c r="I20" s="6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x14ac:dyDescent="0.35">
      <c r="A21" s="15"/>
      <c r="B21" s="18">
        <v>4</v>
      </c>
      <c r="C21" s="17">
        <v>0</v>
      </c>
      <c r="D21" s="16">
        <f>(C21/C24)*100</f>
        <v>0</v>
      </c>
      <c r="E21" s="65">
        <f t="shared" si="1"/>
        <v>100</v>
      </c>
      <c r="F21" s="66"/>
      <c r="G21" s="66"/>
      <c r="H21" s="66"/>
      <c r="I21" s="6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35">
      <c r="A22" s="15"/>
      <c r="B22" s="18">
        <v>8</v>
      </c>
      <c r="C22" s="17">
        <v>0</v>
      </c>
      <c r="D22" s="16">
        <f>(C22/C24)*100</f>
        <v>0</v>
      </c>
      <c r="E22" s="65">
        <f t="shared" si="1"/>
        <v>100</v>
      </c>
      <c r="F22" s="66"/>
      <c r="G22" s="66"/>
      <c r="H22" s="66"/>
      <c r="I22" s="6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x14ac:dyDescent="0.35">
      <c r="A23" s="15"/>
      <c r="B23" s="18" t="s">
        <v>61</v>
      </c>
      <c r="C23" s="17">
        <v>0</v>
      </c>
      <c r="D23" s="16">
        <f>(C23/C24)*100</f>
        <v>0</v>
      </c>
      <c r="E23" s="65">
        <f t="shared" si="1"/>
        <v>100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x14ac:dyDescent="0.35">
      <c r="A24" s="15"/>
      <c r="B24" s="15" t="s">
        <v>54</v>
      </c>
      <c r="C24" s="15">
        <f>SUM(C16:C23)</f>
        <v>84</v>
      </c>
      <c r="D24" s="65">
        <v>100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x14ac:dyDescent="0.35">
      <c r="A25" s="71" t="s">
        <v>78</v>
      </c>
      <c r="B25" s="15" t="s">
        <v>22</v>
      </c>
      <c r="C25" s="15" t="s">
        <v>23</v>
      </c>
      <c r="D25" s="15" t="s">
        <v>24</v>
      </c>
      <c r="E25" s="15" t="s">
        <v>25</v>
      </c>
      <c r="F25" s="15" t="s">
        <v>4</v>
      </c>
      <c r="G25" s="15" t="s">
        <v>5</v>
      </c>
      <c r="H25" s="63" t="s">
        <v>6</v>
      </c>
      <c r="I25" s="63" t="s">
        <v>7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x14ac:dyDescent="0.35">
      <c r="A26" s="15"/>
      <c r="B26" s="64" t="s">
        <v>70</v>
      </c>
      <c r="C26" s="28">
        <v>30</v>
      </c>
      <c r="D26" s="12">
        <f>(C26/C34)*100</f>
        <v>35.714285714285715</v>
      </c>
      <c r="E26" s="65">
        <f>D26</f>
        <v>35.714285714285715</v>
      </c>
      <c r="F26" s="63"/>
      <c r="G26" s="66"/>
      <c r="H26" s="66">
        <v>35.700000000000003</v>
      </c>
      <c r="I26" s="66">
        <v>64.3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x14ac:dyDescent="0.35">
      <c r="A27" s="15"/>
      <c r="B27" s="21">
        <v>0.5</v>
      </c>
      <c r="C27" s="20">
        <v>0</v>
      </c>
      <c r="D27" s="19">
        <f>(C27/C34)*100</f>
        <v>0</v>
      </c>
      <c r="E27" s="65">
        <f t="shared" ref="E27:E33" si="2">E26+D27</f>
        <v>35.714285714285715</v>
      </c>
      <c r="F27" s="66"/>
      <c r="G27" s="66"/>
      <c r="H27" s="66"/>
      <c r="I27" s="66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x14ac:dyDescent="0.35">
      <c r="A28" s="15"/>
      <c r="B28" s="49">
        <v>1</v>
      </c>
      <c r="C28" s="50">
        <v>1</v>
      </c>
      <c r="D28" s="51">
        <f>(C28/C34)*100</f>
        <v>1.1904761904761905</v>
      </c>
      <c r="E28" s="65">
        <f t="shared" si="2"/>
        <v>36.904761904761905</v>
      </c>
      <c r="F28" s="66"/>
      <c r="G28" s="66"/>
      <c r="H28" s="66"/>
      <c r="I28" s="6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x14ac:dyDescent="0.35">
      <c r="A29" s="15"/>
      <c r="B29" s="49">
        <v>2</v>
      </c>
      <c r="C29" s="50">
        <v>0</v>
      </c>
      <c r="D29" s="51">
        <f>(C29/C34)*100</f>
        <v>0</v>
      </c>
      <c r="E29" s="65">
        <f t="shared" si="2"/>
        <v>36.904761904761905</v>
      </c>
      <c r="F29" s="66"/>
      <c r="G29" s="66"/>
      <c r="H29" s="66"/>
      <c r="I29" s="6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x14ac:dyDescent="0.35">
      <c r="A30" s="15"/>
      <c r="B30" s="49">
        <v>4</v>
      </c>
      <c r="C30" s="50">
        <v>1</v>
      </c>
      <c r="D30" s="51">
        <f>(C30/C34)*100</f>
        <v>1.1904761904761905</v>
      </c>
      <c r="E30" s="65">
        <f t="shared" si="2"/>
        <v>38.095238095238095</v>
      </c>
      <c r="F30" s="66"/>
      <c r="G30" s="66"/>
      <c r="H30" s="66"/>
      <c r="I30" s="6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x14ac:dyDescent="0.35">
      <c r="A31" s="15"/>
      <c r="B31" s="18">
        <v>8</v>
      </c>
      <c r="C31" s="17">
        <v>0</v>
      </c>
      <c r="D31" s="16">
        <f>(C31/C34)*100</f>
        <v>0</v>
      </c>
      <c r="E31" s="65">
        <f t="shared" si="2"/>
        <v>38.095238095238095</v>
      </c>
      <c r="F31" s="66"/>
      <c r="G31" s="66"/>
      <c r="H31" s="66"/>
      <c r="I31" s="6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x14ac:dyDescent="0.35">
      <c r="A32" s="15"/>
      <c r="B32" s="18">
        <v>16</v>
      </c>
      <c r="C32" s="17">
        <v>2</v>
      </c>
      <c r="D32" s="16">
        <f>(C32/C34)*100</f>
        <v>2.3809523809523809</v>
      </c>
      <c r="E32" s="65">
        <f t="shared" si="2"/>
        <v>40.476190476190474</v>
      </c>
      <c r="F32" s="66"/>
      <c r="G32" s="66"/>
      <c r="H32" s="66"/>
      <c r="I32" s="6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35">
      <c r="A33" s="15"/>
      <c r="B33" s="18" t="s">
        <v>64</v>
      </c>
      <c r="C33" s="17">
        <v>50</v>
      </c>
      <c r="D33" s="16">
        <f>(C33/C34)*100</f>
        <v>59.523809523809526</v>
      </c>
      <c r="E33" s="65">
        <f t="shared" si="2"/>
        <v>100</v>
      </c>
      <c r="F33" s="67" t="s">
        <v>64</v>
      </c>
      <c r="G33" s="67" t="s">
        <v>64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x14ac:dyDescent="0.35">
      <c r="A34" s="15"/>
      <c r="B34" s="15" t="s">
        <v>54</v>
      </c>
      <c r="C34" s="15">
        <f>SUM(C26:C33)</f>
        <v>84</v>
      </c>
      <c r="D34" s="65">
        <v>100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35">
      <c r="A35" s="15" t="s">
        <v>38</v>
      </c>
      <c r="B35" s="15" t="s">
        <v>22</v>
      </c>
      <c r="C35" s="15" t="s">
        <v>23</v>
      </c>
      <c r="D35" s="15" t="s">
        <v>24</v>
      </c>
      <c r="E35" s="15" t="s">
        <v>25</v>
      </c>
      <c r="F35" s="15" t="s">
        <v>4</v>
      </c>
      <c r="G35" s="15" t="s">
        <v>5</v>
      </c>
      <c r="H35" s="63" t="s">
        <v>6</v>
      </c>
      <c r="I35" s="63" t="s">
        <v>7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x14ac:dyDescent="0.35">
      <c r="A36" s="15"/>
      <c r="B36" s="64" t="s">
        <v>37</v>
      </c>
      <c r="C36" s="28">
        <v>18</v>
      </c>
      <c r="D36" s="12">
        <f>(C36/C44)*100</f>
        <v>21.428571428571427</v>
      </c>
      <c r="E36" s="65">
        <f>D36</f>
        <v>21.428571428571427</v>
      </c>
      <c r="F36" s="63"/>
      <c r="G36" s="66"/>
      <c r="H36" s="66">
        <v>98.8</v>
      </c>
      <c r="I36" s="66">
        <v>1.2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x14ac:dyDescent="0.35">
      <c r="A37" s="15"/>
      <c r="B37" s="14">
        <v>2</v>
      </c>
      <c r="C37" s="13">
        <v>64</v>
      </c>
      <c r="D37" s="12">
        <f>(C37/C44)*100</f>
        <v>76.19047619047619</v>
      </c>
      <c r="E37" s="65">
        <f t="shared" ref="E37:E43" si="3">E36+D37</f>
        <v>97.61904761904762</v>
      </c>
      <c r="F37" s="66">
        <v>2</v>
      </c>
      <c r="G37" s="66">
        <v>2</v>
      </c>
      <c r="H37" s="66"/>
      <c r="I37" s="6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x14ac:dyDescent="0.35">
      <c r="A38" s="15"/>
      <c r="B38" s="52">
        <v>4</v>
      </c>
      <c r="C38" s="53">
        <v>1</v>
      </c>
      <c r="D38" s="54">
        <f>(C38/C44)*100</f>
        <v>1.1904761904761905</v>
      </c>
      <c r="E38" s="65">
        <f t="shared" si="3"/>
        <v>98.80952380952381</v>
      </c>
      <c r="F38" s="66"/>
      <c r="G38" s="66"/>
      <c r="H38" s="66"/>
      <c r="I38" s="6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x14ac:dyDescent="0.35">
      <c r="A39" s="15"/>
      <c r="B39" s="52">
        <v>8</v>
      </c>
      <c r="C39" s="53">
        <v>0</v>
      </c>
      <c r="D39" s="54">
        <f>(C39/C44)*100</f>
        <v>0</v>
      </c>
      <c r="E39" s="65">
        <f t="shared" si="3"/>
        <v>98.80952380952381</v>
      </c>
      <c r="F39" s="66"/>
      <c r="G39" s="66"/>
      <c r="H39" s="66"/>
      <c r="I39" s="6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x14ac:dyDescent="0.35">
      <c r="A40" s="15"/>
      <c r="B40" s="46">
        <v>16</v>
      </c>
      <c r="C40" s="47">
        <v>0</v>
      </c>
      <c r="D40" s="48">
        <f>(C40/C44)*100</f>
        <v>0</v>
      </c>
      <c r="E40" s="65">
        <f t="shared" si="3"/>
        <v>98.80952380952381</v>
      </c>
      <c r="F40" s="66"/>
      <c r="G40" s="66"/>
      <c r="H40" s="66"/>
      <c r="I40" s="6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x14ac:dyDescent="0.35">
      <c r="A41" s="15"/>
      <c r="B41" s="18">
        <v>32</v>
      </c>
      <c r="C41" s="17">
        <v>1</v>
      </c>
      <c r="D41" s="16">
        <f>(C41/C44)*100</f>
        <v>1.1904761904761905</v>
      </c>
      <c r="E41" s="65">
        <f t="shared" si="3"/>
        <v>100</v>
      </c>
      <c r="F41" s="66"/>
      <c r="G41" s="66"/>
      <c r="H41" s="66"/>
      <c r="I41" s="66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x14ac:dyDescent="0.35">
      <c r="A42" s="15"/>
      <c r="B42" s="18">
        <v>64</v>
      </c>
      <c r="C42" s="17">
        <v>0</v>
      </c>
      <c r="D42" s="16">
        <f>(C42/C44)*100</f>
        <v>0</v>
      </c>
      <c r="E42" s="65">
        <f t="shared" si="3"/>
        <v>100</v>
      </c>
      <c r="F42" s="66"/>
      <c r="G42" s="66"/>
      <c r="H42" s="66"/>
      <c r="I42" s="6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x14ac:dyDescent="0.35">
      <c r="A43" s="15"/>
      <c r="B43" s="18" t="s">
        <v>40</v>
      </c>
      <c r="C43" s="17">
        <v>0</v>
      </c>
      <c r="D43" s="16">
        <f>(C43/C44)*100</f>
        <v>0</v>
      </c>
      <c r="E43" s="65">
        <f t="shared" si="3"/>
        <v>100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x14ac:dyDescent="0.35">
      <c r="A44" s="15"/>
      <c r="B44" s="15" t="s">
        <v>54</v>
      </c>
      <c r="C44" s="15">
        <f>SUM(C36:C43)</f>
        <v>84</v>
      </c>
      <c r="D44" s="65">
        <v>100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x14ac:dyDescent="0.35">
      <c r="A45" s="15" t="s">
        <v>77</v>
      </c>
      <c r="B45" s="15" t="s">
        <v>22</v>
      </c>
      <c r="C45" s="15" t="s">
        <v>23</v>
      </c>
      <c r="D45" s="15" t="s">
        <v>24</v>
      </c>
      <c r="E45" s="15" t="s">
        <v>25</v>
      </c>
      <c r="F45" s="15" t="s">
        <v>4</v>
      </c>
      <c r="G45" s="15" t="s">
        <v>5</v>
      </c>
      <c r="H45" s="63" t="s">
        <v>6</v>
      </c>
      <c r="I45" s="63" t="s">
        <v>7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x14ac:dyDescent="0.35">
      <c r="A46" s="15"/>
      <c r="B46" s="64" t="s">
        <v>76</v>
      </c>
      <c r="C46" s="28">
        <v>76</v>
      </c>
      <c r="D46" s="12">
        <f>(C46/C56)*100</f>
        <v>90.476190476190482</v>
      </c>
      <c r="E46" s="65">
        <f>D46</f>
        <v>90.476190476190482</v>
      </c>
      <c r="F46" s="68" t="s">
        <v>76</v>
      </c>
      <c r="G46" s="63" t="s">
        <v>76</v>
      </c>
      <c r="H46" s="66">
        <v>100</v>
      </c>
      <c r="I46" s="66">
        <v>0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x14ac:dyDescent="0.35">
      <c r="A47" s="15"/>
      <c r="B47" s="14">
        <v>0.12</v>
      </c>
      <c r="C47" s="13">
        <v>2</v>
      </c>
      <c r="D47" s="12">
        <f>(C47/C56)*100</f>
        <v>2.3809523809523809</v>
      </c>
      <c r="E47" s="65">
        <f t="shared" ref="E47:E55" si="4">E46+D47</f>
        <v>92.857142857142861</v>
      </c>
      <c r="F47" s="66"/>
      <c r="G47" s="66"/>
      <c r="H47" s="66"/>
      <c r="I47" s="6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x14ac:dyDescent="0.35">
      <c r="A48" s="15"/>
      <c r="B48" s="46">
        <v>0.25</v>
      </c>
      <c r="C48" s="47">
        <v>1</v>
      </c>
      <c r="D48" s="48">
        <f>(C48/C56)*100</f>
        <v>1.1904761904761905</v>
      </c>
      <c r="E48" s="65">
        <f t="shared" si="4"/>
        <v>94.047619047619051</v>
      </c>
      <c r="F48" s="66"/>
      <c r="G48" s="66"/>
      <c r="H48" s="66"/>
      <c r="I48" s="66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x14ac:dyDescent="0.35">
      <c r="A49" s="15"/>
      <c r="B49" s="46">
        <v>0.5</v>
      </c>
      <c r="C49" s="47">
        <v>2</v>
      </c>
      <c r="D49" s="48">
        <f>(C49/C56)*100</f>
        <v>2.3809523809523809</v>
      </c>
      <c r="E49" s="65">
        <f t="shared" si="4"/>
        <v>96.428571428571431</v>
      </c>
      <c r="F49" s="66"/>
      <c r="G49" s="66"/>
      <c r="H49" s="66"/>
      <c r="I49" s="66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x14ac:dyDescent="0.35">
      <c r="A50" s="15"/>
      <c r="B50" s="46">
        <v>1</v>
      </c>
      <c r="C50" s="47">
        <v>3</v>
      </c>
      <c r="D50" s="48">
        <f>(C50/C56)*100</f>
        <v>3.5714285714285712</v>
      </c>
      <c r="E50" s="65">
        <f t="shared" si="4"/>
        <v>100</v>
      </c>
      <c r="F50" s="66"/>
      <c r="G50" s="66"/>
      <c r="H50" s="66"/>
      <c r="I50" s="6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x14ac:dyDescent="0.35">
      <c r="A51" s="15"/>
      <c r="B51" s="21">
        <v>2</v>
      </c>
      <c r="C51" s="20">
        <v>0</v>
      </c>
      <c r="D51" s="19">
        <f>(C51/C56)*100</f>
        <v>0</v>
      </c>
      <c r="E51" s="65">
        <f t="shared" si="4"/>
        <v>100</v>
      </c>
      <c r="F51" s="66"/>
      <c r="G51" s="66"/>
      <c r="H51" s="66"/>
      <c r="I51" s="6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x14ac:dyDescent="0.35">
      <c r="A52" s="15"/>
      <c r="B52" s="18">
        <v>4</v>
      </c>
      <c r="C52" s="17">
        <v>0</v>
      </c>
      <c r="D52" s="16">
        <f>(C52/C56)*100</f>
        <v>0</v>
      </c>
      <c r="E52" s="65">
        <f t="shared" si="4"/>
        <v>100</v>
      </c>
      <c r="F52" s="66"/>
      <c r="G52" s="66"/>
      <c r="H52" s="66"/>
      <c r="I52" s="66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x14ac:dyDescent="0.35">
      <c r="A53" s="15"/>
      <c r="B53" s="18">
        <v>8</v>
      </c>
      <c r="C53" s="17">
        <v>0</v>
      </c>
      <c r="D53" s="16">
        <f>(C53/C56)*100</f>
        <v>0</v>
      </c>
      <c r="E53" s="65">
        <f t="shared" si="4"/>
        <v>100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x14ac:dyDescent="0.35">
      <c r="A54" s="15"/>
      <c r="B54" s="18">
        <v>16</v>
      </c>
      <c r="C54" s="17">
        <v>0</v>
      </c>
      <c r="D54" s="16">
        <f>(C54/C56)*100</f>
        <v>0</v>
      </c>
      <c r="E54" s="65">
        <f t="shared" si="4"/>
        <v>100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x14ac:dyDescent="0.35">
      <c r="A55" s="15"/>
      <c r="B55" s="18" t="s">
        <v>64</v>
      </c>
      <c r="C55" s="17">
        <v>0</v>
      </c>
      <c r="D55" s="16">
        <f>(C55/C56)*100</f>
        <v>0</v>
      </c>
      <c r="E55" s="65">
        <f t="shared" si="4"/>
        <v>100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x14ac:dyDescent="0.35">
      <c r="A56" s="15"/>
      <c r="B56" s="15" t="s">
        <v>54</v>
      </c>
      <c r="C56" s="15">
        <f>SUM(C46:C55)</f>
        <v>84</v>
      </c>
      <c r="D56" s="65">
        <v>100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x14ac:dyDescent="0.35">
      <c r="A57" s="15" t="s">
        <v>50</v>
      </c>
      <c r="B57" s="15" t="s">
        <v>22</v>
      </c>
      <c r="C57" s="15" t="s">
        <v>23</v>
      </c>
      <c r="D57" s="15" t="s">
        <v>24</v>
      </c>
      <c r="E57" s="15" t="s">
        <v>25</v>
      </c>
      <c r="F57" s="15" t="s">
        <v>4</v>
      </c>
      <c r="G57" s="15" t="s">
        <v>5</v>
      </c>
      <c r="H57" s="63" t="s">
        <v>6</v>
      </c>
      <c r="I57" s="63" t="s">
        <v>7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x14ac:dyDescent="0.35">
      <c r="A58" s="15"/>
      <c r="B58" s="64" t="s">
        <v>75</v>
      </c>
      <c r="C58" s="28">
        <v>47</v>
      </c>
      <c r="D58" s="12">
        <f>(C58/C64)*100</f>
        <v>55.952380952380956</v>
      </c>
      <c r="E58" s="65">
        <f>D58</f>
        <v>55.952380952380956</v>
      </c>
      <c r="F58" s="69" t="s">
        <v>75</v>
      </c>
      <c r="G58" s="63"/>
      <c r="H58" s="66">
        <v>75</v>
      </c>
      <c r="I58" s="66">
        <v>25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x14ac:dyDescent="0.35">
      <c r="A59" s="15"/>
      <c r="B59" s="14">
        <v>32</v>
      </c>
      <c r="C59" s="13">
        <v>16</v>
      </c>
      <c r="D59" s="12">
        <f>(C59/C64)*100</f>
        <v>19.047619047619047</v>
      </c>
      <c r="E59" s="65">
        <f>E58+D59</f>
        <v>75</v>
      </c>
      <c r="F59" s="66"/>
      <c r="G59" s="66"/>
      <c r="H59" s="66"/>
      <c r="I59" s="66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x14ac:dyDescent="0.35">
      <c r="A60" s="15"/>
      <c r="B60" s="52">
        <v>64</v>
      </c>
      <c r="C60" s="53">
        <v>0</v>
      </c>
      <c r="D60" s="54">
        <f>(C60/C64)*100</f>
        <v>0</v>
      </c>
      <c r="E60" s="65">
        <f>E59+D60</f>
        <v>75</v>
      </c>
      <c r="F60" s="66"/>
      <c r="G60" s="66"/>
      <c r="H60" s="66"/>
      <c r="I60" s="66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x14ac:dyDescent="0.35">
      <c r="A61" s="15"/>
      <c r="B61" s="49">
        <v>128</v>
      </c>
      <c r="C61" s="50">
        <v>0</v>
      </c>
      <c r="D61" s="51">
        <f>(C61/C64)*100</f>
        <v>0</v>
      </c>
      <c r="E61" s="65">
        <f>E60+D61</f>
        <v>75</v>
      </c>
      <c r="F61" s="66"/>
      <c r="G61" s="66"/>
      <c r="H61" s="66"/>
      <c r="I61" s="6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x14ac:dyDescent="0.35">
      <c r="A62" s="15"/>
      <c r="B62" s="49">
        <v>256</v>
      </c>
      <c r="C62" s="50">
        <v>1</v>
      </c>
      <c r="D62" s="51">
        <f>(C62/C64)*100</f>
        <v>1.1904761904761905</v>
      </c>
      <c r="E62" s="65">
        <f>E61+D62</f>
        <v>76.19047619047619</v>
      </c>
      <c r="F62" s="66"/>
      <c r="G62" s="66"/>
      <c r="H62" s="66"/>
      <c r="I62" s="66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x14ac:dyDescent="0.35">
      <c r="A63" s="15"/>
      <c r="B63" s="18" t="s">
        <v>53</v>
      </c>
      <c r="C63" s="17">
        <v>20</v>
      </c>
      <c r="D63" s="16">
        <f>(C63/C64)*100</f>
        <v>23.809523809523807</v>
      </c>
      <c r="E63" s="65">
        <f>E62+D63</f>
        <v>100</v>
      </c>
      <c r="F63" s="66"/>
      <c r="G63" s="70" t="s">
        <v>53</v>
      </c>
      <c r="H63" s="66"/>
      <c r="I63" s="66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x14ac:dyDescent="0.35">
      <c r="A64" s="15"/>
      <c r="B64" s="15" t="s">
        <v>54</v>
      </c>
      <c r="C64" s="15">
        <f>SUM(C58:C63)</f>
        <v>84</v>
      </c>
      <c r="D64" s="65">
        <v>100</v>
      </c>
      <c r="E64" s="15"/>
      <c r="F64" s="66"/>
      <c r="G64" s="66"/>
      <c r="H64" s="66"/>
      <c r="I64" s="66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x14ac:dyDescent="0.35">
      <c r="A65" s="15" t="s">
        <v>55</v>
      </c>
      <c r="B65" s="15" t="s">
        <v>22</v>
      </c>
      <c r="C65" s="15" t="s">
        <v>23</v>
      </c>
      <c r="D65" s="15" t="s">
        <v>24</v>
      </c>
      <c r="E65" s="15" t="s">
        <v>25</v>
      </c>
      <c r="F65" s="15" t="s">
        <v>4</v>
      </c>
      <c r="G65" s="15" t="s">
        <v>5</v>
      </c>
      <c r="H65" s="63" t="s">
        <v>6</v>
      </c>
      <c r="I65" s="63" t="s">
        <v>7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x14ac:dyDescent="0.35">
      <c r="A66" s="15"/>
      <c r="B66" s="64" t="s">
        <v>17</v>
      </c>
      <c r="C66" s="28">
        <v>7</v>
      </c>
      <c r="D66" s="12">
        <f>(C66/C72)*100</f>
        <v>8.3333333333333321</v>
      </c>
      <c r="E66" s="65">
        <f>D66</f>
        <v>8.3333333333333321</v>
      </c>
      <c r="F66" s="63"/>
      <c r="G66" s="63"/>
      <c r="H66" s="66">
        <v>39.299999999999997</v>
      </c>
      <c r="I66" s="66">
        <v>38.1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x14ac:dyDescent="0.35">
      <c r="A67" s="15"/>
      <c r="B67" s="14">
        <v>8</v>
      </c>
      <c r="C67" s="13">
        <v>26</v>
      </c>
      <c r="D67" s="12">
        <f>(C67/C72)*100</f>
        <v>30.952380952380953</v>
      </c>
      <c r="E67" s="65">
        <f>E66+D67</f>
        <v>39.285714285714285</v>
      </c>
      <c r="F67" s="66"/>
      <c r="G67" s="66"/>
      <c r="H67" s="66"/>
      <c r="I67" s="6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x14ac:dyDescent="0.35">
      <c r="A68" s="15"/>
      <c r="B68" s="46">
        <v>16</v>
      </c>
      <c r="C68" s="47">
        <v>19</v>
      </c>
      <c r="D68" s="48">
        <f>(C68/C72)*100</f>
        <v>22.61904761904762</v>
      </c>
      <c r="E68" s="65">
        <f>E67+D68</f>
        <v>61.904761904761905</v>
      </c>
      <c r="F68" s="66">
        <v>16</v>
      </c>
      <c r="G68" s="66"/>
      <c r="H68" s="66"/>
      <c r="I68" s="66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x14ac:dyDescent="0.35">
      <c r="A69" s="15"/>
      <c r="B69" s="49">
        <v>32</v>
      </c>
      <c r="C69" s="50">
        <v>11</v>
      </c>
      <c r="D69" s="51">
        <f>(C69/C72)*100</f>
        <v>13.095238095238097</v>
      </c>
      <c r="E69" s="65">
        <f>E68+D69</f>
        <v>75</v>
      </c>
      <c r="F69" s="66"/>
      <c r="G69" s="66"/>
      <c r="H69" s="66"/>
      <c r="I69" s="66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x14ac:dyDescent="0.35">
      <c r="A70" s="15"/>
      <c r="B70" s="49">
        <v>64</v>
      </c>
      <c r="C70" s="50">
        <v>4</v>
      </c>
      <c r="D70" s="51">
        <f>(C70/C72)*100</f>
        <v>4.7619047619047619</v>
      </c>
      <c r="E70" s="65">
        <f>E69+D70</f>
        <v>79.761904761904759</v>
      </c>
      <c r="F70" s="66"/>
      <c r="G70" s="66"/>
      <c r="H70" s="66"/>
      <c r="I70" s="66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x14ac:dyDescent="0.35">
      <c r="A71" s="15"/>
      <c r="B71" s="18" t="s">
        <v>40</v>
      </c>
      <c r="C71" s="17">
        <v>17</v>
      </c>
      <c r="D71" s="16">
        <f>(C71/C72)*100</f>
        <v>20.238095238095237</v>
      </c>
      <c r="E71" s="65">
        <f>E70+D71</f>
        <v>100</v>
      </c>
      <c r="F71" s="66"/>
      <c r="G71" s="70" t="s">
        <v>40</v>
      </c>
      <c r="H71" s="66"/>
      <c r="I71" s="66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x14ac:dyDescent="0.35">
      <c r="A72" s="15"/>
      <c r="B72" s="15" t="s">
        <v>54</v>
      </c>
      <c r="C72" s="15">
        <f>SUM(C66:C71)</f>
        <v>84</v>
      </c>
      <c r="D72" s="65">
        <v>100</v>
      </c>
      <c r="E72" s="15"/>
      <c r="F72" s="66"/>
      <c r="G72" s="66"/>
      <c r="H72" s="66"/>
      <c r="I72" s="66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x14ac:dyDescent="0.35">
      <c r="A73" s="15" t="s">
        <v>46</v>
      </c>
      <c r="B73" s="15" t="s">
        <v>22</v>
      </c>
      <c r="C73" s="15" t="s">
        <v>23</v>
      </c>
      <c r="D73" s="15" t="s">
        <v>24</v>
      </c>
      <c r="E73" s="15" t="s">
        <v>25</v>
      </c>
      <c r="F73" s="15" t="s">
        <v>4</v>
      </c>
      <c r="G73" s="15" t="s">
        <v>5</v>
      </c>
      <c r="H73" s="63" t="s">
        <v>6</v>
      </c>
      <c r="I73" s="63" t="s">
        <v>7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x14ac:dyDescent="0.35">
      <c r="A74" s="15"/>
      <c r="B74" s="64" t="s">
        <v>74</v>
      </c>
      <c r="C74" s="28">
        <v>12</v>
      </c>
      <c r="D74" s="12">
        <f>(C74/C80)*100</f>
        <v>14.285714285714285</v>
      </c>
      <c r="E74" s="65">
        <f>D74</f>
        <v>14.285714285714285</v>
      </c>
      <c r="F74" s="63"/>
      <c r="G74" s="63"/>
      <c r="H74" s="66">
        <v>14.3</v>
      </c>
      <c r="I74" s="66">
        <v>85.7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x14ac:dyDescent="0.35">
      <c r="A75" s="15"/>
      <c r="B75" s="14">
        <v>64</v>
      </c>
      <c r="C75" s="13">
        <v>0</v>
      </c>
      <c r="D75" s="12">
        <f>(C75/C80)*100</f>
        <v>0</v>
      </c>
      <c r="E75" s="65">
        <f>E74+D75</f>
        <v>14.285714285714285</v>
      </c>
      <c r="F75" s="66"/>
      <c r="G75" s="66"/>
      <c r="H75" s="66"/>
      <c r="I75" s="66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x14ac:dyDescent="0.35">
      <c r="A76" s="15"/>
      <c r="B76" s="52">
        <v>128</v>
      </c>
      <c r="C76" s="53">
        <v>0</v>
      </c>
      <c r="D76" s="54">
        <f>(C76/C80)*100</f>
        <v>0</v>
      </c>
      <c r="E76" s="65">
        <f>E75+D76</f>
        <v>14.285714285714285</v>
      </c>
      <c r="F76" s="66"/>
      <c r="G76" s="66"/>
      <c r="H76" s="66"/>
      <c r="I76" s="66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x14ac:dyDescent="0.35">
      <c r="A77" s="15"/>
      <c r="B77" s="52">
        <v>256</v>
      </c>
      <c r="C77" s="53">
        <v>0</v>
      </c>
      <c r="D77" s="54">
        <f>(C77/C80)*100</f>
        <v>0</v>
      </c>
      <c r="E77" s="65">
        <f>E76+D77</f>
        <v>14.285714285714285</v>
      </c>
      <c r="F77" s="66"/>
      <c r="G77" s="66"/>
      <c r="H77" s="66"/>
      <c r="I77" s="66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x14ac:dyDescent="0.35">
      <c r="A78" s="15"/>
      <c r="B78" s="49">
        <v>512</v>
      </c>
      <c r="C78" s="50">
        <v>0</v>
      </c>
      <c r="D78" s="51">
        <f>(C78/C80)*100</f>
        <v>0</v>
      </c>
      <c r="E78" s="65">
        <f>E77+D78</f>
        <v>14.285714285714285</v>
      </c>
      <c r="F78" s="66"/>
      <c r="G78" s="66"/>
      <c r="H78" s="66"/>
      <c r="I78" s="66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x14ac:dyDescent="0.35">
      <c r="A79" s="15"/>
      <c r="B79" s="18" t="s">
        <v>73</v>
      </c>
      <c r="C79" s="17">
        <v>72</v>
      </c>
      <c r="D79" s="16">
        <f>(C79/C80)*100</f>
        <v>85.714285714285708</v>
      </c>
      <c r="E79" s="65">
        <f>E78+D79</f>
        <v>100</v>
      </c>
      <c r="F79" s="70" t="s">
        <v>73</v>
      </c>
      <c r="G79" s="70" t="s">
        <v>73</v>
      </c>
      <c r="H79" s="66"/>
      <c r="I79" s="66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x14ac:dyDescent="0.35">
      <c r="A80" s="15"/>
      <c r="B80" s="15" t="s">
        <v>54</v>
      </c>
      <c r="C80" s="15">
        <f>SUM(C74:C79)</f>
        <v>84</v>
      </c>
      <c r="D80" s="65">
        <v>100</v>
      </c>
      <c r="E80" s="15"/>
      <c r="F80" s="66"/>
      <c r="G80" s="66"/>
      <c r="H80" s="66"/>
      <c r="I80" s="66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x14ac:dyDescent="0.35">
      <c r="A81" s="15" t="s">
        <v>72</v>
      </c>
      <c r="B81" s="15" t="s">
        <v>22</v>
      </c>
      <c r="C81" s="15" t="s">
        <v>23</v>
      </c>
      <c r="D81" s="15" t="s">
        <v>24</v>
      </c>
      <c r="E81" s="15" t="s">
        <v>25</v>
      </c>
      <c r="F81" s="15" t="s">
        <v>4</v>
      </c>
      <c r="G81" s="15" t="s">
        <v>5</v>
      </c>
      <c r="H81" s="63" t="s">
        <v>6</v>
      </c>
      <c r="I81" s="63" t="s">
        <v>7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x14ac:dyDescent="0.35">
      <c r="A82" s="15" t="s">
        <v>59</v>
      </c>
      <c r="B82" s="64" t="s">
        <v>70</v>
      </c>
      <c r="C82" s="28">
        <v>70</v>
      </c>
      <c r="D82" s="12">
        <f>(C82/C90)*100</f>
        <v>83.333333333333343</v>
      </c>
      <c r="E82" s="65">
        <f>D82</f>
        <v>83.333333333333343</v>
      </c>
      <c r="F82" s="68" t="s">
        <v>70</v>
      </c>
      <c r="G82" s="63"/>
      <c r="H82" s="66">
        <v>95.2</v>
      </c>
      <c r="I82" s="66">
        <v>4.8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x14ac:dyDescent="0.35">
      <c r="A83" s="15"/>
      <c r="B83" s="14">
        <v>0.5</v>
      </c>
      <c r="C83" s="13">
        <v>1</v>
      </c>
      <c r="D83" s="12">
        <f>(C83/C90)*100</f>
        <v>1.1904761904761905</v>
      </c>
      <c r="E83" s="65">
        <f t="shared" ref="E83:E89" si="5">E82+D83</f>
        <v>84.523809523809533</v>
      </c>
      <c r="F83" s="66"/>
      <c r="G83" s="66"/>
      <c r="H83" s="66"/>
      <c r="I83" s="66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x14ac:dyDescent="0.35">
      <c r="A84" s="15"/>
      <c r="B84" s="52">
        <v>1</v>
      </c>
      <c r="C84" s="53">
        <v>6</v>
      </c>
      <c r="D84" s="54">
        <f>(C84/C90)*100</f>
        <v>7.1428571428571423</v>
      </c>
      <c r="E84" s="65">
        <f t="shared" si="5"/>
        <v>91.666666666666671</v>
      </c>
      <c r="F84" s="66"/>
      <c r="G84" s="66">
        <v>1</v>
      </c>
      <c r="H84" s="66"/>
      <c r="I84" s="66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x14ac:dyDescent="0.35">
      <c r="A85" s="15"/>
      <c r="B85" s="52">
        <v>2</v>
      </c>
      <c r="C85" s="53">
        <v>3</v>
      </c>
      <c r="D85" s="54">
        <f>(C85/C90)*100</f>
        <v>3.5714285714285712</v>
      </c>
      <c r="E85" s="65">
        <f t="shared" si="5"/>
        <v>95.238095238095241</v>
      </c>
      <c r="F85" s="66"/>
      <c r="G85" s="66"/>
      <c r="H85" s="66"/>
      <c r="I85" s="66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x14ac:dyDescent="0.35">
      <c r="A86" s="15"/>
      <c r="B86" s="49">
        <v>4</v>
      </c>
      <c r="C86" s="50">
        <v>2</v>
      </c>
      <c r="D86" s="51">
        <f>(C86/C90)*100</f>
        <v>2.3809523809523809</v>
      </c>
      <c r="E86" s="65">
        <f t="shared" si="5"/>
        <v>97.61904761904762</v>
      </c>
      <c r="F86" s="66"/>
      <c r="G86" s="66"/>
      <c r="H86" s="66"/>
      <c r="I86" s="66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x14ac:dyDescent="0.35">
      <c r="A87" s="15"/>
      <c r="B87" s="49">
        <v>8</v>
      </c>
      <c r="C87" s="50">
        <v>1</v>
      </c>
      <c r="D87" s="51">
        <f>(C87/C90)*100</f>
        <v>1.1904761904761905</v>
      </c>
      <c r="E87" s="65">
        <f t="shared" si="5"/>
        <v>98.80952380952381</v>
      </c>
      <c r="F87" s="66"/>
      <c r="G87" s="66"/>
      <c r="H87" s="66"/>
      <c r="I87" s="66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x14ac:dyDescent="0.35">
      <c r="A88" s="15"/>
      <c r="B88" s="49">
        <v>16</v>
      </c>
      <c r="C88" s="50">
        <v>0</v>
      </c>
      <c r="D88" s="51">
        <f>(C88/C90)*100</f>
        <v>0</v>
      </c>
      <c r="E88" s="65">
        <f t="shared" si="5"/>
        <v>98.80952380952381</v>
      </c>
      <c r="F88" s="66"/>
      <c r="G88" s="66"/>
      <c r="H88" s="66"/>
      <c r="I88" s="66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x14ac:dyDescent="0.35">
      <c r="A89" s="15"/>
      <c r="B89" s="18" t="s">
        <v>64</v>
      </c>
      <c r="C89" s="17">
        <v>1</v>
      </c>
      <c r="D89" s="16">
        <f>(C89/C90)*100</f>
        <v>1.1904761904761905</v>
      </c>
      <c r="E89" s="65">
        <f t="shared" si="5"/>
        <v>100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x14ac:dyDescent="0.35">
      <c r="A90" s="15"/>
      <c r="B90" s="15" t="s">
        <v>54</v>
      </c>
      <c r="C90" s="15">
        <f>SUM(C82:C89)</f>
        <v>84</v>
      </c>
      <c r="D90" s="65">
        <v>100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x14ac:dyDescent="0.35">
      <c r="A91" s="15" t="s">
        <v>58</v>
      </c>
      <c r="B91" s="15" t="s">
        <v>22</v>
      </c>
      <c r="C91" s="15" t="s">
        <v>23</v>
      </c>
      <c r="D91" s="15" t="s">
        <v>24</v>
      </c>
      <c r="E91" s="15" t="s">
        <v>25</v>
      </c>
      <c r="F91" s="15" t="s">
        <v>4</v>
      </c>
      <c r="G91" s="15" t="s">
        <v>5</v>
      </c>
      <c r="H91" s="63" t="s">
        <v>6</v>
      </c>
      <c r="I91" s="63" t="s">
        <v>7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x14ac:dyDescent="0.35">
      <c r="A92" s="15"/>
      <c r="B92" s="64" t="s">
        <v>29</v>
      </c>
      <c r="C92" s="28">
        <v>10</v>
      </c>
      <c r="D92" s="12">
        <f>(C92/C100)*100</f>
        <v>11.904761904761903</v>
      </c>
      <c r="E92" s="65">
        <f>D92</f>
        <v>11.904761904761903</v>
      </c>
      <c r="F92" s="63"/>
      <c r="G92" s="63"/>
      <c r="H92" s="66">
        <v>45.2</v>
      </c>
      <c r="I92" s="66">
        <v>44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x14ac:dyDescent="0.35">
      <c r="A93" s="15"/>
      <c r="B93" s="14">
        <v>1</v>
      </c>
      <c r="C93" s="13">
        <v>13</v>
      </c>
      <c r="D93" s="12">
        <f>(C93/C100)*100</f>
        <v>15.476190476190476</v>
      </c>
      <c r="E93" s="65">
        <f t="shared" ref="E93:E99" si="6">E92+D93</f>
        <v>27.38095238095238</v>
      </c>
      <c r="F93" s="66"/>
      <c r="G93" s="66"/>
      <c r="H93" s="66"/>
      <c r="I93" s="66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x14ac:dyDescent="0.35">
      <c r="A94" s="15"/>
      <c r="B94" s="52">
        <v>2</v>
      </c>
      <c r="C94" s="53">
        <v>15</v>
      </c>
      <c r="D94" s="54">
        <f>(C94/C100)*100</f>
        <v>17.857142857142858</v>
      </c>
      <c r="E94" s="65">
        <f t="shared" si="6"/>
        <v>45.238095238095241</v>
      </c>
      <c r="F94" s="66"/>
      <c r="G94" s="66"/>
      <c r="H94" s="66"/>
      <c r="I94" s="66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x14ac:dyDescent="0.35">
      <c r="A95" s="15"/>
      <c r="B95" s="46">
        <v>4</v>
      </c>
      <c r="C95" s="47">
        <v>9</v>
      </c>
      <c r="D95" s="48">
        <f>(C95/C100)*100</f>
        <v>10.714285714285714</v>
      </c>
      <c r="E95" s="65">
        <f t="shared" si="6"/>
        <v>55.952380952380956</v>
      </c>
      <c r="F95" s="66">
        <v>4</v>
      </c>
      <c r="G95" s="66"/>
      <c r="H95" s="66"/>
      <c r="I95" s="66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x14ac:dyDescent="0.35">
      <c r="A96" s="15"/>
      <c r="B96" s="49">
        <v>8</v>
      </c>
      <c r="C96" s="50">
        <v>1</v>
      </c>
      <c r="D96" s="51">
        <f>(C96/C100)*100</f>
        <v>1.1904761904761905</v>
      </c>
      <c r="E96" s="65">
        <f t="shared" si="6"/>
        <v>57.142857142857146</v>
      </c>
      <c r="F96" s="66"/>
      <c r="G96" s="66"/>
      <c r="H96" s="66"/>
      <c r="I96" s="66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x14ac:dyDescent="0.35">
      <c r="A97" s="15"/>
      <c r="B97" s="49">
        <v>16</v>
      </c>
      <c r="C97" s="50">
        <v>1</v>
      </c>
      <c r="D97" s="51">
        <f>(C97/C100)*100</f>
        <v>1.1904761904761905</v>
      </c>
      <c r="E97" s="65">
        <f t="shared" si="6"/>
        <v>58.333333333333336</v>
      </c>
      <c r="F97" s="66"/>
      <c r="G97" s="66"/>
      <c r="H97" s="66"/>
      <c r="I97" s="66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x14ac:dyDescent="0.35">
      <c r="A98" s="15"/>
      <c r="B98" s="49">
        <v>32</v>
      </c>
      <c r="C98" s="50">
        <v>5</v>
      </c>
      <c r="D98" s="51">
        <f>(C98/C100)*100</f>
        <v>5.9523809523809517</v>
      </c>
      <c r="E98" s="65">
        <f t="shared" si="6"/>
        <v>64.285714285714292</v>
      </c>
      <c r="F98" s="66"/>
      <c r="G98" s="66"/>
      <c r="H98" s="66"/>
      <c r="I98" s="66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x14ac:dyDescent="0.35">
      <c r="A99" s="15"/>
      <c r="B99" s="18" t="s">
        <v>12</v>
      </c>
      <c r="C99" s="17">
        <v>30</v>
      </c>
      <c r="D99" s="16">
        <f>(C99/C100)*100</f>
        <v>35.714285714285715</v>
      </c>
      <c r="E99" s="65">
        <f t="shared" si="6"/>
        <v>100</v>
      </c>
      <c r="F99" s="15"/>
      <c r="G99" s="67" t="s">
        <v>12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x14ac:dyDescent="0.35">
      <c r="A100" s="15"/>
      <c r="B100" s="15" t="s">
        <v>54</v>
      </c>
      <c r="C100" s="15">
        <f>SUM(C92:C99)</f>
        <v>84</v>
      </c>
      <c r="D100" s="65">
        <v>100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x14ac:dyDescent="0.35">
      <c r="A101" s="15" t="s">
        <v>71</v>
      </c>
      <c r="B101" s="15" t="s">
        <v>22</v>
      </c>
      <c r="C101" s="15" t="s">
        <v>23</v>
      </c>
      <c r="D101" s="15" t="s">
        <v>24</v>
      </c>
      <c r="E101" s="15" t="s">
        <v>25</v>
      </c>
      <c r="F101" s="15" t="s">
        <v>4</v>
      </c>
      <c r="G101" s="15" t="s">
        <v>5</v>
      </c>
      <c r="H101" s="63" t="s">
        <v>6</v>
      </c>
      <c r="I101" s="63" t="s">
        <v>7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x14ac:dyDescent="0.35">
      <c r="A102" s="15"/>
      <c r="B102" s="64" t="s">
        <v>70</v>
      </c>
      <c r="C102" s="28">
        <v>4</v>
      </c>
      <c r="D102" s="12">
        <f>(C102/C111)*100</f>
        <v>4.7619047619047619</v>
      </c>
      <c r="E102" s="65">
        <f>D102</f>
        <v>4.7619047619047619</v>
      </c>
      <c r="F102" s="63"/>
      <c r="G102" s="63"/>
      <c r="H102" s="66">
        <v>73.8</v>
      </c>
      <c r="I102" s="66">
        <v>14.3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x14ac:dyDescent="0.35">
      <c r="A103" s="15"/>
      <c r="B103" s="14">
        <v>0.5</v>
      </c>
      <c r="C103" s="13">
        <v>15</v>
      </c>
      <c r="D103" s="12">
        <f>(C103/C111)*100</f>
        <v>17.857142857142858</v>
      </c>
      <c r="E103" s="65">
        <f t="shared" ref="E103:E110" si="7">E102+D103</f>
        <v>22.61904761904762</v>
      </c>
      <c r="F103" s="66"/>
      <c r="G103" s="66"/>
      <c r="H103" s="66"/>
      <c r="I103" s="66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x14ac:dyDescent="0.35">
      <c r="A104" s="15"/>
      <c r="B104" s="52">
        <v>1</v>
      </c>
      <c r="C104" s="53">
        <v>16</v>
      </c>
      <c r="D104" s="54">
        <f>(C104/C111)*100</f>
        <v>19.047619047619047</v>
      </c>
      <c r="E104" s="65">
        <f t="shared" si="7"/>
        <v>41.666666666666671</v>
      </c>
      <c r="F104" s="66"/>
      <c r="G104" s="66"/>
      <c r="H104" s="66"/>
      <c r="I104" s="66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x14ac:dyDescent="0.35">
      <c r="A105" s="15"/>
      <c r="B105" s="52">
        <v>2</v>
      </c>
      <c r="C105" s="53">
        <v>19</v>
      </c>
      <c r="D105" s="54">
        <f>(C105/C111)*100</f>
        <v>22.61904761904762</v>
      </c>
      <c r="E105" s="65">
        <f t="shared" si="7"/>
        <v>64.285714285714292</v>
      </c>
      <c r="F105" s="66">
        <v>2</v>
      </c>
      <c r="G105" s="66"/>
      <c r="H105" s="66"/>
      <c r="I105" s="66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x14ac:dyDescent="0.35">
      <c r="A106" s="15"/>
      <c r="B106" s="52">
        <v>4</v>
      </c>
      <c r="C106" s="53">
        <v>8</v>
      </c>
      <c r="D106" s="54">
        <f>(C106/C111)*100</f>
        <v>9.5238095238095237</v>
      </c>
      <c r="E106" s="65">
        <f t="shared" si="7"/>
        <v>73.80952380952381</v>
      </c>
      <c r="F106" s="66"/>
      <c r="G106" s="66"/>
      <c r="H106" s="66"/>
      <c r="I106" s="66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x14ac:dyDescent="0.35">
      <c r="A107" s="15"/>
      <c r="B107" s="46">
        <v>8</v>
      </c>
      <c r="C107" s="47">
        <v>2</v>
      </c>
      <c r="D107" s="48">
        <f>(C107/C111)*100</f>
        <v>2.3809523809523809</v>
      </c>
      <c r="E107" s="65">
        <f t="shared" si="7"/>
        <v>76.19047619047619</v>
      </c>
      <c r="F107" s="66"/>
      <c r="G107" s="66"/>
      <c r="H107" s="66"/>
      <c r="I107" s="66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x14ac:dyDescent="0.35">
      <c r="A108" s="15"/>
      <c r="B108" s="46">
        <v>16</v>
      </c>
      <c r="C108" s="47">
        <v>8</v>
      </c>
      <c r="D108" s="48">
        <f>(C108/C111)*100</f>
        <v>9.5238095238095237</v>
      </c>
      <c r="E108" s="65">
        <f t="shared" si="7"/>
        <v>85.714285714285708</v>
      </c>
      <c r="F108" s="66"/>
      <c r="G108" s="66"/>
      <c r="H108" s="66"/>
      <c r="I108" s="66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x14ac:dyDescent="0.35">
      <c r="A109" s="15"/>
      <c r="B109" s="49">
        <v>32</v>
      </c>
      <c r="C109" s="50">
        <v>5</v>
      </c>
      <c r="D109" s="51">
        <f>(C109/C111)*100</f>
        <v>5.9523809523809517</v>
      </c>
      <c r="E109" s="65">
        <f t="shared" si="7"/>
        <v>91.666666666666657</v>
      </c>
      <c r="F109" s="15"/>
      <c r="G109" s="15">
        <v>32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x14ac:dyDescent="0.35">
      <c r="A110" s="15"/>
      <c r="B110" s="18" t="s">
        <v>12</v>
      </c>
      <c r="C110" s="17">
        <v>7</v>
      </c>
      <c r="D110" s="16">
        <f>(C110/C111)*100</f>
        <v>8.3333333333333321</v>
      </c>
      <c r="E110" s="65">
        <f t="shared" si="7"/>
        <v>99.999999999999986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x14ac:dyDescent="0.35">
      <c r="A111" s="15"/>
      <c r="B111" s="15" t="s">
        <v>54</v>
      </c>
      <c r="C111" s="15">
        <f>SUM(C102:C110)</f>
        <v>84</v>
      </c>
      <c r="D111" s="65">
        <v>100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x14ac:dyDescent="0.35">
      <c r="A112" s="15" t="s">
        <v>59</v>
      </c>
      <c r="B112" s="15" t="s">
        <v>22</v>
      </c>
      <c r="C112" s="15" t="s">
        <v>23</v>
      </c>
      <c r="D112" s="15" t="s">
        <v>24</v>
      </c>
      <c r="E112" s="15" t="s">
        <v>25</v>
      </c>
      <c r="F112" s="15" t="s">
        <v>4</v>
      </c>
      <c r="G112" s="15" t="s">
        <v>5</v>
      </c>
      <c r="H112" s="63" t="s">
        <v>6</v>
      </c>
      <c r="I112" s="63" t="s">
        <v>7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x14ac:dyDescent="0.35">
      <c r="A113" s="15"/>
      <c r="B113" s="64" t="s">
        <v>29</v>
      </c>
      <c r="C113" s="28">
        <v>68</v>
      </c>
      <c r="D113" s="12">
        <f>(C113/C121)*100</f>
        <v>80.952380952380949</v>
      </c>
      <c r="E113" s="65">
        <f>D113</f>
        <v>80.952380952380949</v>
      </c>
      <c r="F113" s="68" t="s">
        <v>29</v>
      </c>
      <c r="G113" s="63"/>
      <c r="H113" s="66">
        <v>92.9</v>
      </c>
      <c r="I113" s="66">
        <v>7.1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x14ac:dyDescent="0.35">
      <c r="A114" s="15"/>
      <c r="B114" s="14">
        <v>1</v>
      </c>
      <c r="C114" s="13">
        <v>1</v>
      </c>
      <c r="D114" s="12">
        <f>(C114/C121)*100</f>
        <v>1.1904761904761905</v>
      </c>
      <c r="E114" s="65">
        <f t="shared" ref="E114:E120" si="8">E113+D114</f>
        <v>82.142857142857139</v>
      </c>
      <c r="F114" s="66"/>
      <c r="G114" s="66"/>
      <c r="H114" s="66"/>
      <c r="I114" s="66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x14ac:dyDescent="0.35">
      <c r="A115" s="15"/>
      <c r="B115" s="52">
        <v>2</v>
      </c>
      <c r="C115" s="53">
        <v>2</v>
      </c>
      <c r="D115" s="54">
        <f>(C115/C121)*100</f>
        <v>2.3809523809523809</v>
      </c>
      <c r="E115" s="65">
        <f t="shared" si="8"/>
        <v>84.523809523809518</v>
      </c>
      <c r="F115" s="66"/>
      <c r="G115" s="66"/>
      <c r="H115" s="66"/>
      <c r="I115" s="66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x14ac:dyDescent="0.35">
      <c r="A116" s="15"/>
      <c r="B116" s="52">
        <v>4</v>
      </c>
      <c r="C116" s="53">
        <v>4</v>
      </c>
      <c r="D116" s="54">
        <f>(C116/C121)*100</f>
        <v>4.7619047619047619</v>
      </c>
      <c r="E116" s="65">
        <f t="shared" si="8"/>
        <v>89.285714285714278</v>
      </c>
      <c r="F116" s="66"/>
      <c r="G116" s="66"/>
      <c r="H116" s="66"/>
      <c r="I116" s="66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x14ac:dyDescent="0.35">
      <c r="A117" s="15"/>
      <c r="B117" s="52">
        <v>8</v>
      </c>
      <c r="C117" s="53">
        <v>3</v>
      </c>
      <c r="D117" s="54">
        <f>(C117/C121)*100</f>
        <v>3.5714285714285712</v>
      </c>
      <c r="E117" s="65">
        <f t="shared" si="8"/>
        <v>92.857142857142847</v>
      </c>
      <c r="F117" s="66"/>
      <c r="G117" s="66">
        <v>8</v>
      </c>
      <c r="H117" s="66"/>
      <c r="I117" s="66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x14ac:dyDescent="0.35">
      <c r="A118" s="15"/>
      <c r="B118" s="49">
        <v>16</v>
      </c>
      <c r="C118" s="50">
        <v>0</v>
      </c>
      <c r="D118" s="51">
        <f>(C118/C121)*100</f>
        <v>0</v>
      </c>
      <c r="E118" s="65">
        <f t="shared" si="8"/>
        <v>92.857142857142847</v>
      </c>
      <c r="F118" s="66"/>
      <c r="G118" s="66"/>
      <c r="H118" s="66"/>
      <c r="I118" s="66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x14ac:dyDescent="0.35">
      <c r="A119" s="15"/>
      <c r="B119" s="49">
        <v>32</v>
      </c>
      <c r="C119" s="50">
        <v>3</v>
      </c>
      <c r="D119" s="51">
        <f>(C119/C121)*100</f>
        <v>3.5714285714285712</v>
      </c>
      <c r="E119" s="65">
        <f t="shared" si="8"/>
        <v>96.428571428571416</v>
      </c>
      <c r="F119" s="66"/>
      <c r="G119" s="66"/>
      <c r="H119" s="66"/>
      <c r="I119" s="66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x14ac:dyDescent="0.35">
      <c r="A120" s="15"/>
      <c r="B120" s="49" t="s">
        <v>12</v>
      </c>
      <c r="C120" s="50">
        <v>3</v>
      </c>
      <c r="D120" s="51">
        <f>(C120/C121)*100</f>
        <v>3.5714285714285712</v>
      </c>
      <c r="E120" s="65">
        <f t="shared" si="8"/>
        <v>99.999999999999986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x14ac:dyDescent="0.35">
      <c r="A121" s="15"/>
      <c r="B121" s="15" t="s">
        <v>54</v>
      </c>
      <c r="C121" s="15">
        <f>SUM(C113:C120)</f>
        <v>84</v>
      </c>
      <c r="D121" s="65">
        <v>100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</sheetData>
  <sheetProtection algorithmName="SHA-512" hashValue="rdWi4fk0IURRnCyJNa4Dmg2YTutszbq7mYYQ3KlM+kjs0mvVCsuMQR34fpQcdRraCmJgAGBkgUoiYYxUtUcKPw==" saltValue="tz/zoR6dXTU3/G91AxcrZA==" spinCount="100000" sheet="1" objects="1" scenarios="1"/>
  <pageMargins left="0.7" right="0.7" top="0.75" bottom="0.75" header="0.3" footer="0.3"/>
  <ignoredErrors>
    <ignoredError sqref="L5 L8" twoDigitTextYear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43CE-DF9F-43B6-90D6-6C253EF4AFE9}">
  <dimension ref="A1:Q133"/>
  <sheetViews>
    <sheetView tabSelected="1" workbookViewId="0">
      <selection activeCell="J19" sqref="J19"/>
    </sheetView>
  </sheetViews>
  <sheetFormatPr defaultColWidth="9" defaultRowHeight="14.5" x14ac:dyDescent="0.35"/>
  <cols>
    <col min="1" max="1" width="52.296875" style="36" bestFit="1" customWidth="1"/>
    <col min="2" max="2" width="14.3984375" style="36" bestFit="1" customWidth="1"/>
    <col min="3" max="3" width="5" style="36" bestFit="1" customWidth="1"/>
    <col min="4" max="4" width="10.09765625" style="36" bestFit="1" customWidth="1"/>
    <col min="5" max="5" width="10.8984375" style="36" bestFit="1" customWidth="1"/>
    <col min="6" max="6" width="11.59765625" style="36" bestFit="1" customWidth="1"/>
    <col min="7" max="7" width="6.3984375" style="36" bestFit="1" customWidth="1"/>
    <col min="8" max="9" width="12.296875" style="36" bestFit="1" customWidth="1"/>
    <col min="10" max="10" width="9" style="36"/>
    <col min="11" max="11" width="32.296875" style="36" bestFit="1" customWidth="1"/>
    <col min="12" max="12" width="21.59765625" style="36" bestFit="1" customWidth="1"/>
    <col min="13" max="13" width="19.3984375" style="36" bestFit="1" customWidth="1"/>
    <col min="14" max="15" width="8.8984375" style="36" bestFit="1" customWidth="1"/>
    <col min="16" max="16" width="14.09765625" style="36" bestFit="1" customWidth="1"/>
    <col min="17" max="17" width="14.296875" style="36" bestFit="1" customWidth="1"/>
    <col min="18" max="16384" width="9" style="36"/>
  </cols>
  <sheetData>
    <row r="1" spans="1:17" x14ac:dyDescent="0.35">
      <c r="A1" s="29" t="s">
        <v>108</v>
      </c>
      <c r="E1" s="36" t="s">
        <v>0</v>
      </c>
      <c r="F1" s="37">
        <v>43654</v>
      </c>
      <c r="K1" s="2" t="s">
        <v>1</v>
      </c>
      <c r="L1" s="2" t="s">
        <v>91</v>
      </c>
      <c r="M1" s="2" t="s">
        <v>90</v>
      </c>
      <c r="N1" s="2" t="s">
        <v>4</v>
      </c>
      <c r="O1" s="2" t="s">
        <v>5</v>
      </c>
      <c r="P1" s="3" t="s">
        <v>6</v>
      </c>
      <c r="Q1" s="3" t="s">
        <v>7</v>
      </c>
    </row>
    <row r="2" spans="1:17" x14ac:dyDescent="0.35">
      <c r="B2" s="38" t="s">
        <v>8</v>
      </c>
      <c r="F2" s="37"/>
      <c r="K2" s="2" t="s">
        <v>9</v>
      </c>
      <c r="L2" s="4" t="s">
        <v>27</v>
      </c>
      <c r="M2" s="5" t="s">
        <v>33</v>
      </c>
      <c r="N2" s="5" t="s">
        <v>29</v>
      </c>
      <c r="O2" s="5" t="s">
        <v>29</v>
      </c>
      <c r="P2" s="5">
        <v>100</v>
      </c>
      <c r="Q2" s="5">
        <v>0</v>
      </c>
    </row>
    <row r="3" spans="1:17" x14ac:dyDescent="0.35">
      <c r="B3" s="39" t="s">
        <v>13</v>
      </c>
      <c r="F3" s="37"/>
      <c r="K3" s="2" t="s">
        <v>26</v>
      </c>
      <c r="L3" s="4" t="s">
        <v>92</v>
      </c>
      <c r="M3" s="5" t="s">
        <v>28</v>
      </c>
      <c r="N3" s="5" t="s">
        <v>93</v>
      </c>
      <c r="O3" s="5" t="s">
        <v>93</v>
      </c>
      <c r="P3" s="5">
        <v>100</v>
      </c>
      <c r="Q3" s="5">
        <v>0</v>
      </c>
    </row>
    <row r="4" spans="1:17" x14ac:dyDescent="0.35">
      <c r="B4" s="40" t="s">
        <v>18</v>
      </c>
      <c r="F4" s="37"/>
      <c r="K4" s="2" t="s">
        <v>31</v>
      </c>
      <c r="L4" s="4" t="s">
        <v>94</v>
      </c>
      <c r="M4" s="5" t="s">
        <v>95</v>
      </c>
      <c r="N4" s="5" t="s">
        <v>79</v>
      </c>
      <c r="O4" s="5" t="s">
        <v>79</v>
      </c>
      <c r="P4" s="5">
        <v>100</v>
      </c>
      <c r="Q4" s="5">
        <v>0</v>
      </c>
    </row>
    <row r="5" spans="1:17" x14ac:dyDescent="0.35">
      <c r="A5" s="36" t="s">
        <v>9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4</v>
      </c>
      <c r="G5" s="36" t="s">
        <v>5</v>
      </c>
      <c r="H5" s="41" t="s">
        <v>6</v>
      </c>
      <c r="I5" s="41" t="s">
        <v>7</v>
      </c>
      <c r="K5" s="2" t="s">
        <v>78</v>
      </c>
      <c r="L5" s="4" t="s">
        <v>94</v>
      </c>
      <c r="M5" s="5" t="s">
        <v>88</v>
      </c>
      <c r="N5" s="5">
        <v>4</v>
      </c>
      <c r="O5" s="5">
        <v>4</v>
      </c>
      <c r="P5" s="5">
        <v>0</v>
      </c>
      <c r="Q5" s="5">
        <v>100</v>
      </c>
    </row>
    <row r="6" spans="1:17" x14ac:dyDescent="0.35">
      <c r="B6" s="42" t="s">
        <v>29</v>
      </c>
      <c r="C6" s="38">
        <v>68</v>
      </c>
      <c r="D6" s="8">
        <f>(C6/C12)*100</f>
        <v>100</v>
      </c>
      <c r="E6" s="43">
        <f>D6</f>
        <v>100</v>
      </c>
      <c r="F6" s="44" t="s">
        <v>29</v>
      </c>
      <c r="G6" s="44" t="s">
        <v>29</v>
      </c>
      <c r="H6" s="45">
        <v>100</v>
      </c>
      <c r="I6" s="45">
        <v>0</v>
      </c>
      <c r="K6" s="2" t="s">
        <v>38</v>
      </c>
      <c r="L6" s="4" t="s">
        <v>96</v>
      </c>
      <c r="M6" s="5" t="s">
        <v>28</v>
      </c>
      <c r="N6" s="5">
        <v>0.25</v>
      </c>
      <c r="O6" s="5">
        <v>0.25</v>
      </c>
      <c r="P6" s="5">
        <v>100</v>
      </c>
      <c r="Q6" s="5">
        <v>0</v>
      </c>
    </row>
    <row r="7" spans="1:17" x14ac:dyDescent="0.35">
      <c r="B7" s="30">
        <v>1</v>
      </c>
      <c r="C7" s="7">
        <v>0</v>
      </c>
      <c r="D7" s="8">
        <f>(C7/C12)*100</f>
        <v>0</v>
      </c>
      <c r="E7" s="43">
        <f>E6+D7</f>
        <v>100</v>
      </c>
      <c r="F7" s="45"/>
      <c r="G7" s="45"/>
      <c r="H7" s="45"/>
      <c r="I7" s="45"/>
      <c r="K7" s="2" t="s">
        <v>77</v>
      </c>
      <c r="L7" s="4" t="s">
        <v>97</v>
      </c>
      <c r="M7" s="5" t="s">
        <v>33</v>
      </c>
      <c r="N7" s="5">
        <v>0.25</v>
      </c>
      <c r="O7" s="5">
        <v>0.5</v>
      </c>
      <c r="P7" s="5">
        <v>100</v>
      </c>
      <c r="Q7" s="5">
        <v>0</v>
      </c>
    </row>
    <row r="8" spans="1:17" x14ac:dyDescent="0.35">
      <c r="B8" s="46">
        <v>2</v>
      </c>
      <c r="C8" s="47">
        <v>0</v>
      </c>
      <c r="D8" s="48">
        <f>(C8/C12)*100</f>
        <v>0</v>
      </c>
      <c r="E8" s="43">
        <f t="shared" ref="E8:E11" si="0">E7+D8</f>
        <v>100</v>
      </c>
      <c r="F8" s="45"/>
      <c r="G8" s="45"/>
      <c r="H8" s="45"/>
      <c r="I8" s="45"/>
      <c r="K8" s="2" t="s">
        <v>50</v>
      </c>
      <c r="L8" s="4" t="s">
        <v>98</v>
      </c>
      <c r="M8" s="5" t="s">
        <v>52</v>
      </c>
      <c r="N8" s="5">
        <v>32</v>
      </c>
      <c r="O8" s="5">
        <v>32</v>
      </c>
      <c r="P8" s="5">
        <v>100</v>
      </c>
      <c r="Q8" s="5">
        <v>0</v>
      </c>
    </row>
    <row r="9" spans="1:17" x14ac:dyDescent="0.35">
      <c r="B9" s="49">
        <v>4</v>
      </c>
      <c r="C9" s="50">
        <v>0</v>
      </c>
      <c r="D9" s="51">
        <f>(C9/C12)*100</f>
        <v>0</v>
      </c>
      <c r="E9" s="43">
        <f t="shared" si="0"/>
        <v>100</v>
      </c>
      <c r="F9" s="45"/>
      <c r="G9" s="45"/>
      <c r="H9" s="45"/>
      <c r="I9" s="45"/>
      <c r="K9" s="2" t="s">
        <v>82</v>
      </c>
      <c r="L9" s="4" t="s">
        <v>92</v>
      </c>
      <c r="M9" s="5" t="s">
        <v>33</v>
      </c>
      <c r="N9" s="5">
        <v>0.06</v>
      </c>
      <c r="O9" s="5">
        <v>0.06</v>
      </c>
      <c r="P9" s="5">
        <v>100</v>
      </c>
      <c r="Q9" s="5">
        <v>0</v>
      </c>
    </row>
    <row r="10" spans="1:17" x14ac:dyDescent="0.35">
      <c r="B10" s="49">
        <v>8</v>
      </c>
      <c r="C10" s="50">
        <v>0</v>
      </c>
      <c r="D10" s="51">
        <f>(C10/C12)*100</f>
        <v>0</v>
      </c>
      <c r="E10" s="43">
        <f t="shared" si="0"/>
        <v>100</v>
      </c>
      <c r="F10" s="45"/>
      <c r="G10" s="45"/>
      <c r="H10" s="45"/>
      <c r="I10" s="45"/>
      <c r="K10" s="2" t="s">
        <v>58</v>
      </c>
      <c r="L10" s="4" t="s">
        <v>99</v>
      </c>
      <c r="M10" s="5" t="s">
        <v>28</v>
      </c>
      <c r="N10" s="5">
        <v>1</v>
      </c>
      <c r="O10" s="5">
        <v>1</v>
      </c>
      <c r="P10" s="5">
        <v>100</v>
      </c>
      <c r="Q10" s="5">
        <v>0</v>
      </c>
    </row>
    <row r="11" spans="1:17" x14ac:dyDescent="0.35">
      <c r="B11" s="31" t="s">
        <v>61</v>
      </c>
      <c r="C11" s="10">
        <v>0</v>
      </c>
      <c r="D11" s="11">
        <f>(C11/C12)*100</f>
        <v>0</v>
      </c>
      <c r="E11" s="43">
        <f t="shared" si="0"/>
        <v>100</v>
      </c>
      <c r="F11" s="45"/>
      <c r="G11" s="45"/>
      <c r="H11" s="45"/>
      <c r="I11" s="45"/>
      <c r="K11" s="2" t="s">
        <v>71</v>
      </c>
      <c r="L11" s="4" t="s">
        <v>60</v>
      </c>
      <c r="M11" s="5" t="s">
        <v>28</v>
      </c>
      <c r="N11" s="5">
        <v>8</v>
      </c>
      <c r="O11" s="5">
        <v>16</v>
      </c>
      <c r="P11" s="5">
        <v>100</v>
      </c>
      <c r="Q11" s="5">
        <v>0</v>
      </c>
    </row>
    <row r="12" spans="1:17" x14ac:dyDescent="0.35">
      <c r="B12" s="36" t="s">
        <v>54</v>
      </c>
      <c r="C12" s="36">
        <f>SUM(C6:C11)</f>
        <v>68</v>
      </c>
      <c r="D12" s="43">
        <v>100</v>
      </c>
      <c r="F12" s="45"/>
      <c r="G12" s="45"/>
      <c r="H12" s="45"/>
      <c r="I12" s="45"/>
      <c r="K12" s="2" t="s">
        <v>100</v>
      </c>
      <c r="L12" s="4" t="s">
        <v>101</v>
      </c>
      <c r="M12" s="5" t="s">
        <v>11</v>
      </c>
      <c r="N12" s="5">
        <v>8</v>
      </c>
      <c r="O12" s="5">
        <v>8</v>
      </c>
      <c r="P12" s="5">
        <v>100</v>
      </c>
      <c r="Q12" s="5">
        <v>0</v>
      </c>
    </row>
    <row r="13" spans="1:17" x14ac:dyDescent="0.35">
      <c r="A13" s="36" t="s">
        <v>26</v>
      </c>
      <c r="B13" s="36" t="s">
        <v>22</v>
      </c>
      <c r="C13" s="36" t="s">
        <v>23</v>
      </c>
      <c r="D13" s="36" t="s">
        <v>24</v>
      </c>
      <c r="E13" s="36" t="s">
        <v>25</v>
      </c>
      <c r="F13" s="36" t="s">
        <v>4</v>
      </c>
      <c r="G13" s="36" t="s">
        <v>5</v>
      </c>
      <c r="H13" s="41" t="s">
        <v>6</v>
      </c>
      <c r="I13" s="41" t="s">
        <v>7</v>
      </c>
      <c r="K13" s="2" t="s">
        <v>102</v>
      </c>
      <c r="L13" s="4" t="s">
        <v>103</v>
      </c>
      <c r="M13" s="5" t="s">
        <v>16</v>
      </c>
      <c r="N13" s="5">
        <v>8</v>
      </c>
      <c r="O13" s="5">
        <v>8</v>
      </c>
      <c r="P13" s="5">
        <v>100</v>
      </c>
      <c r="Q13" s="5">
        <v>0</v>
      </c>
    </row>
    <row r="14" spans="1:17" x14ac:dyDescent="0.35">
      <c r="B14" s="42" t="s">
        <v>93</v>
      </c>
      <c r="C14" s="38">
        <v>64</v>
      </c>
      <c r="D14" s="8">
        <f>(C14/C24)*100</f>
        <v>94.117647058823522</v>
      </c>
      <c r="E14" s="43">
        <f>D14</f>
        <v>94.117647058823522</v>
      </c>
      <c r="F14" s="44" t="s">
        <v>93</v>
      </c>
      <c r="G14" s="44" t="s">
        <v>93</v>
      </c>
      <c r="H14" s="45">
        <v>100</v>
      </c>
      <c r="I14" s="45">
        <v>0</v>
      </c>
    </row>
    <row r="15" spans="1:17" x14ac:dyDescent="0.35">
      <c r="B15" s="30">
        <v>0.06</v>
      </c>
      <c r="C15" s="7">
        <v>4</v>
      </c>
      <c r="D15" s="8">
        <f>(C15/C24)*100</f>
        <v>5.8823529411764701</v>
      </c>
      <c r="E15" s="43">
        <f>E14+D15</f>
        <v>99.999999999999986</v>
      </c>
      <c r="F15" s="45"/>
      <c r="G15" s="45"/>
      <c r="H15" s="45"/>
      <c r="I15" s="45"/>
    </row>
    <row r="16" spans="1:17" x14ac:dyDescent="0.35">
      <c r="B16" s="52">
        <v>0.12</v>
      </c>
      <c r="C16" s="53">
        <v>0</v>
      </c>
      <c r="D16" s="54">
        <f>(C16/C24)*100</f>
        <v>0</v>
      </c>
      <c r="E16" s="43">
        <f t="shared" ref="E16:E23" si="1">E15+D16</f>
        <v>99.999999999999986</v>
      </c>
      <c r="F16" s="45"/>
      <c r="G16" s="45"/>
      <c r="H16" s="45"/>
      <c r="I16" s="45"/>
    </row>
    <row r="17" spans="1:9" x14ac:dyDescent="0.35">
      <c r="B17" s="52">
        <v>0.25</v>
      </c>
      <c r="C17" s="53">
        <v>0</v>
      </c>
      <c r="D17" s="54">
        <f>(C17/C24)*100</f>
        <v>0</v>
      </c>
      <c r="E17" s="43">
        <f t="shared" si="1"/>
        <v>99.999999999999986</v>
      </c>
      <c r="F17" s="45"/>
      <c r="G17" s="45"/>
      <c r="H17" s="45"/>
      <c r="I17" s="45"/>
    </row>
    <row r="18" spans="1:9" x14ac:dyDescent="0.35">
      <c r="B18" s="52">
        <v>0.5</v>
      </c>
      <c r="C18" s="53">
        <v>0</v>
      </c>
      <c r="D18" s="54">
        <f>(C18/C24)*100</f>
        <v>0</v>
      </c>
      <c r="E18" s="43">
        <f t="shared" si="1"/>
        <v>99.999999999999986</v>
      </c>
      <c r="F18" s="45"/>
      <c r="G18" s="45"/>
      <c r="H18" s="45"/>
      <c r="I18" s="45"/>
    </row>
    <row r="19" spans="1:9" x14ac:dyDescent="0.35">
      <c r="B19" s="52">
        <v>1</v>
      </c>
      <c r="C19" s="53">
        <v>0</v>
      </c>
      <c r="D19" s="54">
        <f>(C19/C24)*100</f>
        <v>0</v>
      </c>
      <c r="E19" s="43">
        <f t="shared" si="1"/>
        <v>99.999999999999986</v>
      </c>
      <c r="F19" s="45"/>
      <c r="G19" s="45"/>
      <c r="H19" s="45"/>
      <c r="I19" s="45"/>
    </row>
    <row r="20" spans="1:9" x14ac:dyDescent="0.35">
      <c r="B20" s="52">
        <v>2</v>
      </c>
      <c r="C20" s="53">
        <v>0</v>
      </c>
      <c r="D20" s="54">
        <f>(C20/C24)*100</f>
        <v>0</v>
      </c>
      <c r="E20" s="43">
        <f t="shared" si="1"/>
        <v>99.999999999999986</v>
      </c>
      <c r="F20" s="45"/>
      <c r="G20" s="45"/>
      <c r="H20" s="45"/>
      <c r="I20" s="45"/>
    </row>
    <row r="21" spans="1:9" x14ac:dyDescent="0.35">
      <c r="B21" s="46">
        <v>4</v>
      </c>
      <c r="C21" s="47">
        <v>0</v>
      </c>
      <c r="D21" s="48">
        <f>(C21/C24)*100</f>
        <v>0</v>
      </c>
      <c r="E21" s="43">
        <f t="shared" si="1"/>
        <v>99.999999999999986</v>
      </c>
    </row>
    <row r="22" spans="1:9" x14ac:dyDescent="0.35">
      <c r="B22" s="49">
        <v>8</v>
      </c>
      <c r="C22" s="50">
        <v>0</v>
      </c>
      <c r="D22" s="51">
        <f>(C22/C24)*100</f>
        <v>0</v>
      </c>
      <c r="E22" s="43">
        <f t="shared" si="1"/>
        <v>99.999999999999986</v>
      </c>
    </row>
    <row r="23" spans="1:9" x14ac:dyDescent="0.35">
      <c r="B23" s="31" t="s">
        <v>61</v>
      </c>
      <c r="C23" s="10">
        <v>0</v>
      </c>
      <c r="D23" s="11">
        <f>(C23/C24)*100</f>
        <v>0</v>
      </c>
      <c r="E23" s="43">
        <f t="shared" si="1"/>
        <v>99.999999999999986</v>
      </c>
    </row>
    <row r="24" spans="1:9" x14ac:dyDescent="0.35">
      <c r="B24" s="36" t="s">
        <v>54</v>
      </c>
      <c r="C24" s="36">
        <f>SUM(C14:C23)</f>
        <v>68</v>
      </c>
      <c r="D24" s="43">
        <v>100</v>
      </c>
    </row>
    <row r="25" spans="1:9" x14ac:dyDescent="0.35">
      <c r="A25" s="36" t="s">
        <v>31</v>
      </c>
      <c r="B25" s="36" t="s">
        <v>22</v>
      </c>
      <c r="C25" s="36" t="s">
        <v>23</v>
      </c>
      <c r="D25" s="36" t="s">
        <v>24</v>
      </c>
      <c r="E25" s="36" t="s">
        <v>25</v>
      </c>
      <c r="F25" s="36" t="s">
        <v>4</v>
      </c>
      <c r="G25" s="36" t="s">
        <v>5</v>
      </c>
      <c r="H25" s="41" t="s">
        <v>6</v>
      </c>
      <c r="I25" s="41" t="s">
        <v>7</v>
      </c>
    </row>
    <row r="26" spans="1:9" x14ac:dyDescent="0.35">
      <c r="B26" s="42" t="s">
        <v>79</v>
      </c>
      <c r="C26" s="38">
        <v>68</v>
      </c>
      <c r="D26" s="8">
        <f>(C26/C33)*100</f>
        <v>100</v>
      </c>
      <c r="E26" s="43">
        <f>D26</f>
        <v>100</v>
      </c>
      <c r="F26" s="44" t="s">
        <v>79</v>
      </c>
      <c r="G26" s="44" t="s">
        <v>79</v>
      </c>
      <c r="H26" s="45">
        <v>100</v>
      </c>
      <c r="I26" s="45">
        <v>0</v>
      </c>
    </row>
    <row r="27" spans="1:9" x14ac:dyDescent="0.35">
      <c r="B27" s="30">
        <v>0.25</v>
      </c>
      <c r="C27" s="7">
        <v>0</v>
      </c>
      <c r="D27" s="8">
        <f>(C27/C33)*100</f>
        <v>0</v>
      </c>
      <c r="E27" s="43">
        <f>E26+D27</f>
        <v>100</v>
      </c>
      <c r="F27" s="45"/>
      <c r="G27" s="45"/>
      <c r="H27" s="45"/>
      <c r="I27" s="45"/>
    </row>
    <row r="28" spans="1:9" x14ac:dyDescent="0.35">
      <c r="B28" s="52">
        <v>0.5</v>
      </c>
      <c r="C28" s="53">
        <v>0</v>
      </c>
      <c r="D28" s="54">
        <f>(C28/C33)*100</f>
        <v>0</v>
      </c>
      <c r="E28" s="43">
        <f t="shared" ref="E28:E32" si="2">E27+D28</f>
        <v>100</v>
      </c>
      <c r="F28" s="45"/>
      <c r="G28" s="45"/>
      <c r="H28" s="45"/>
      <c r="I28" s="45"/>
    </row>
    <row r="29" spans="1:9" x14ac:dyDescent="0.35">
      <c r="B29" s="52">
        <v>1</v>
      </c>
      <c r="C29" s="53"/>
      <c r="D29" s="54">
        <f>(C29/C33)*100</f>
        <v>0</v>
      </c>
      <c r="E29" s="43">
        <f t="shared" si="2"/>
        <v>100</v>
      </c>
      <c r="F29" s="45"/>
      <c r="G29" s="45"/>
      <c r="H29" s="45"/>
      <c r="I29" s="45"/>
    </row>
    <row r="30" spans="1:9" x14ac:dyDescent="0.35">
      <c r="B30" s="49">
        <v>2</v>
      </c>
      <c r="C30" s="50"/>
      <c r="D30" s="51">
        <f>(C30/C33)*100</f>
        <v>0</v>
      </c>
      <c r="E30" s="43">
        <f t="shared" si="2"/>
        <v>100</v>
      </c>
      <c r="F30" s="45"/>
      <c r="G30" s="45"/>
      <c r="H30" s="45"/>
      <c r="I30" s="45"/>
    </row>
    <row r="31" spans="1:9" x14ac:dyDescent="0.35">
      <c r="B31" s="49">
        <v>4</v>
      </c>
      <c r="C31" s="50"/>
      <c r="D31" s="51">
        <f>(C31/C33)*100</f>
        <v>0</v>
      </c>
      <c r="E31" s="43">
        <f t="shared" si="2"/>
        <v>100</v>
      </c>
      <c r="F31" s="45"/>
      <c r="G31" s="45"/>
      <c r="H31" s="45"/>
      <c r="I31" s="45"/>
    </row>
    <row r="32" spans="1:9" x14ac:dyDescent="0.35">
      <c r="B32" s="49" t="s">
        <v>63</v>
      </c>
      <c r="C32" s="50"/>
      <c r="D32" s="51">
        <f>(C32/C33)*100</f>
        <v>0</v>
      </c>
      <c r="E32" s="43">
        <f t="shared" si="2"/>
        <v>100</v>
      </c>
      <c r="F32" s="45"/>
      <c r="G32" s="45"/>
      <c r="H32" s="45"/>
      <c r="I32" s="45"/>
    </row>
    <row r="33" spans="1:9" x14ac:dyDescent="0.35">
      <c r="B33" s="36" t="s">
        <v>54</v>
      </c>
      <c r="C33" s="36">
        <f>SUM(C26:C32)</f>
        <v>68</v>
      </c>
      <c r="D33" s="43">
        <v>100</v>
      </c>
    </row>
    <row r="34" spans="1:9" x14ac:dyDescent="0.35">
      <c r="A34" s="36" t="s">
        <v>78</v>
      </c>
      <c r="B34" s="36" t="s">
        <v>22</v>
      </c>
      <c r="C34" s="36" t="s">
        <v>23</v>
      </c>
      <c r="D34" s="36" t="s">
        <v>24</v>
      </c>
      <c r="E34" s="36" t="s">
        <v>25</v>
      </c>
      <c r="F34" s="36" t="s">
        <v>4</v>
      </c>
      <c r="G34" s="36" t="s">
        <v>5</v>
      </c>
      <c r="H34" s="41" t="s">
        <v>6</v>
      </c>
      <c r="I34" s="41" t="s">
        <v>7</v>
      </c>
    </row>
    <row r="35" spans="1:9" x14ac:dyDescent="0.35">
      <c r="B35" s="42" t="s">
        <v>79</v>
      </c>
      <c r="C35" s="38">
        <v>0</v>
      </c>
      <c r="D35" s="8">
        <f>(C35/C42)*100</f>
        <v>0</v>
      </c>
      <c r="E35" s="43">
        <f>D35</f>
        <v>0</v>
      </c>
      <c r="F35" s="41"/>
      <c r="G35" s="41"/>
      <c r="H35" s="45">
        <v>0</v>
      </c>
      <c r="I35" s="45">
        <v>100</v>
      </c>
    </row>
    <row r="36" spans="1:9" x14ac:dyDescent="0.35">
      <c r="B36" s="30">
        <v>0.25</v>
      </c>
      <c r="C36" s="7">
        <v>0</v>
      </c>
      <c r="D36" s="8">
        <f>(C36/C42)*100</f>
        <v>0</v>
      </c>
      <c r="E36" s="43">
        <f>E35+D36</f>
        <v>0</v>
      </c>
      <c r="F36" s="45"/>
      <c r="G36" s="45"/>
      <c r="H36" s="45"/>
      <c r="I36" s="45"/>
    </row>
    <row r="37" spans="1:9" x14ac:dyDescent="0.35">
      <c r="B37" s="46">
        <v>0.5</v>
      </c>
      <c r="C37" s="47">
        <v>0</v>
      </c>
      <c r="D37" s="48">
        <f>(C37/C42)*100</f>
        <v>0</v>
      </c>
      <c r="E37" s="43">
        <f t="shared" ref="E37:E41" si="3">E36+D37</f>
        <v>0</v>
      </c>
      <c r="F37" s="45"/>
      <c r="G37" s="45"/>
      <c r="H37" s="45"/>
      <c r="I37" s="45"/>
    </row>
    <row r="38" spans="1:9" x14ac:dyDescent="0.35">
      <c r="B38" s="49">
        <v>1</v>
      </c>
      <c r="C38" s="50">
        <v>1</v>
      </c>
      <c r="D38" s="51">
        <f>(C38/C42)*100</f>
        <v>1.4492753623188406</v>
      </c>
      <c r="E38" s="43">
        <f t="shared" si="3"/>
        <v>1.4492753623188406</v>
      </c>
      <c r="F38" s="45"/>
      <c r="G38" s="45"/>
      <c r="H38" s="45"/>
      <c r="I38" s="45"/>
    </row>
    <row r="39" spans="1:9" x14ac:dyDescent="0.35">
      <c r="B39" s="49">
        <v>2</v>
      </c>
      <c r="C39" s="50">
        <v>22</v>
      </c>
      <c r="D39" s="51">
        <f>(C39/C42)*100</f>
        <v>31.884057971014489</v>
      </c>
      <c r="E39" s="43">
        <f t="shared" si="3"/>
        <v>33.333333333333329</v>
      </c>
      <c r="F39" s="45"/>
      <c r="G39" s="45"/>
      <c r="H39" s="45"/>
      <c r="I39" s="45"/>
    </row>
    <row r="40" spans="1:9" x14ac:dyDescent="0.35">
      <c r="B40" s="49">
        <v>4</v>
      </c>
      <c r="C40" s="50">
        <v>46</v>
      </c>
      <c r="D40" s="51">
        <f>(C40/C42)*100</f>
        <v>66.666666666666657</v>
      </c>
      <c r="E40" s="43">
        <f t="shared" si="3"/>
        <v>99.999999999999986</v>
      </c>
      <c r="F40" s="45">
        <v>4</v>
      </c>
      <c r="G40" s="45">
        <v>4</v>
      </c>
      <c r="H40" s="45"/>
      <c r="I40" s="45"/>
    </row>
    <row r="41" spans="1:9" x14ac:dyDescent="0.35">
      <c r="B41" s="49" t="s">
        <v>63</v>
      </c>
      <c r="C41" s="50">
        <v>0</v>
      </c>
      <c r="D41" s="51">
        <f>(C41/C42)*100</f>
        <v>0</v>
      </c>
      <c r="E41" s="43">
        <f t="shared" si="3"/>
        <v>99.999999999999986</v>
      </c>
      <c r="F41" s="45"/>
      <c r="G41" s="45"/>
      <c r="H41" s="45"/>
      <c r="I41" s="45"/>
    </row>
    <row r="42" spans="1:9" x14ac:dyDescent="0.35">
      <c r="B42" s="36" t="s">
        <v>54</v>
      </c>
      <c r="C42" s="36">
        <f>SUM(C35:C41)</f>
        <v>69</v>
      </c>
      <c r="D42" s="43">
        <v>100</v>
      </c>
    </row>
    <row r="43" spans="1:9" x14ac:dyDescent="0.35">
      <c r="A43" s="36" t="s">
        <v>38</v>
      </c>
      <c r="B43" s="36" t="s">
        <v>22</v>
      </c>
      <c r="C43" s="36" t="s">
        <v>23</v>
      </c>
      <c r="D43" s="36" t="s">
        <v>24</v>
      </c>
      <c r="E43" s="36" t="s">
        <v>25</v>
      </c>
      <c r="F43" s="36" t="s">
        <v>4</v>
      </c>
      <c r="G43" s="36" t="s">
        <v>5</v>
      </c>
      <c r="H43" s="41" t="s">
        <v>6</v>
      </c>
      <c r="I43" s="41" t="s">
        <v>7</v>
      </c>
    </row>
    <row r="44" spans="1:9" x14ac:dyDescent="0.35">
      <c r="B44" s="42" t="s">
        <v>79</v>
      </c>
      <c r="C44" s="38">
        <v>0</v>
      </c>
      <c r="D44" s="8">
        <f>(C44/C53)*100</f>
        <v>0</v>
      </c>
      <c r="E44" s="43">
        <f>D44</f>
        <v>0</v>
      </c>
      <c r="F44" s="41"/>
      <c r="G44" s="41"/>
      <c r="H44" s="45">
        <v>100</v>
      </c>
      <c r="I44" s="45">
        <v>0</v>
      </c>
    </row>
    <row r="45" spans="1:9" x14ac:dyDescent="0.35">
      <c r="B45" s="30">
        <v>0.25</v>
      </c>
      <c r="C45" s="7">
        <v>65</v>
      </c>
      <c r="D45" s="8">
        <f>(C45/C53)*100</f>
        <v>95.588235294117652</v>
      </c>
      <c r="E45" s="43">
        <f>E44+D45</f>
        <v>95.588235294117652</v>
      </c>
      <c r="F45" s="45">
        <v>0.25</v>
      </c>
      <c r="G45" s="45">
        <v>0.25</v>
      </c>
      <c r="H45" s="45"/>
      <c r="I45" s="45"/>
    </row>
    <row r="46" spans="1:9" x14ac:dyDescent="0.35">
      <c r="B46" s="52">
        <v>0.5</v>
      </c>
      <c r="C46" s="53">
        <v>3</v>
      </c>
      <c r="D46" s="54">
        <f>(C46/C53)*100</f>
        <v>4.4117647058823533</v>
      </c>
      <c r="E46" s="43">
        <f t="shared" ref="E46:E52" si="4">E45+D46</f>
        <v>100</v>
      </c>
      <c r="F46" s="45"/>
      <c r="G46" s="45"/>
      <c r="H46" s="45"/>
      <c r="I46" s="45"/>
    </row>
    <row r="47" spans="1:9" x14ac:dyDescent="0.35">
      <c r="B47" s="52">
        <v>1</v>
      </c>
      <c r="C47" s="53">
        <v>0</v>
      </c>
      <c r="D47" s="54">
        <f>(C47/C53)*100</f>
        <v>0</v>
      </c>
      <c r="E47" s="43">
        <f t="shared" si="4"/>
        <v>100</v>
      </c>
      <c r="F47" s="45"/>
      <c r="G47" s="45"/>
      <c r="H47" s="45"/>
      <c r="I47" s="45"/>
    </row>
    <row r="48" spans="1:9" x14ac:dyDescent="0.35">
      <c r="B48" s="52">
        <v>2</v>
      </c>
      <c r="C48" s="53">
        <v>0</v>
      </c>
      <c r="D48" s="54">
        <f>(C48/C53)*100</f>
        <v>0</v>
      </c>
      <c r="E48" s="43">
        <f t="shared" si="4"/>
        <v>100</v>
      </c>
      <c r="F48" s="45"/>
      <c r="G48" s="45"/>
      <c r="H48" s="45"/>
      <c r="I48" s="45"/>
    </row>
    <row r="49" spans="1:9" x14ac:dyDescent="0.35">
      <c r="B49" s="46">
        <v>4</v>
      </c>
      <c r="C49" s="47">
        <v>0</v>
      </c>
      <c r="D49" s="48">
        <f>(C49/C53)*100</f>
        <v>0</v>
      </c>
      <c r="E49" s="43">
        <f t="shared" si="4"/>
        <v>100</v>
      </c>
      <c r="F49" s="45"/>
      <c r="G49" s="45"/>
      <c r="H49" s="45"/>
      <c r="I49" s="45"/>
    </row>
    <row r="50" spans="1:9" x14ac:dyDescent="0.35">
      <c r="B50" s="49">
        <v>8</v>
      </c>
      <c r="C50" s="50">
        <v>0</v>
      </c>
      <c r="D50" s="51">
        <f>(C50/C53)*100</f>
        <v>0</v>
      </c>
      <c r="E50" s="43">
        <f t="shared" si="4"/>
        <v>100</v>
      </c>
      <c r="F50" s="45"/>
      <c r="G50" s="45"/>
      <c r="H50" s="45"/>
      <c r="I50" s="45"/>
    </row>
    <row r="51" spans="1:9" x14ac:dyDescent="0.35">
      <c r="B51" s="49">
        <v>16</v>
      </c>
      <c r="C51" s="50">
        <v>0</v>
      </c>
      <c r="D51" s="51">
        <f>(C51/C53)*100</f>
        <v>0</v>
      </c>
      <c r="E51" s="43">
        <f t="shared" si="4"/>
        <v>100</v>
      </c>
    </row>
    <row r="52" spans="1:9" x14ac:dyDescent="0.35">
      <c r="B52" s="49" t="s">
        <v>64</v>
      </c>
      <c r="C52" s="50">
        <v>0</v>
      </c>
      <c r="D52" s="51">
        <f>(C52/C53)*100</f>
        <v>0</v>
      </c>
      <c r="E52" s="43">
        <f t="shared" si="4"/>
        <v>100</v>
      </c>
    </row>
    <row r="53" spans="1:9" x14ac:dyDescent="0.35">
      <c r="B53" s="36" t="s">
        <v>54</v>
      </c>
      <c r="C53" s="36">
        <f>SUM(C44:C52)</f>
        <v>68</v>
      </c>
      <c r="D53" s="43">
        <v>100</v>
      </c>
    </row>
    <row r="54" spans="1:9" x14ac:dyDescent="0.35">
      <c r="A54" s="36" t="s">
        <v>77</v>
      </c>
      <c r="B54" s="36" t="s">
        <v>22</v>
      </c>
      <c r="C54" s="36" t="s">
        <v>23</v>
      </c>
      <c r="D54" s="36" t="s">
        <v>24</v>
      </c>
      <c r="E54" s="36" t="s">
        <v>25</v>
      </c>
      <c r="F54" s="36" t="s">
        <v>4</v>
      </c>
      <c r="G54" s="36" t="s">
        <v>5</v>
      </c>
      <c r="H54" s="41" t="s">
        <v>6</v>
      </c>
      <c r="I54" s="41" t="s">
        <v>7</v>
      </c>
    </row>
    <row r="55" spans="1:9" x14ac:dyDescent="0.35">
      <c r="B55" s="42" t="s">
        <v>34</v>
      </c>
      <c r="C55" s="38">
        <v>0</v>
      </c>
      <c r="D55" s="8">
        <f>(C55/C66)*100</f>
        <v>0</v>
      </c>
      <c r="E55" s="43">
        <f>D55</f>
        <v>0</v>
      </c>
      <c r="F55" s="41"/>
      <c r="G55" s="41"/>
      <c r="H55" s="45">
        <v>100</v>
      </c>
      <c r="I55" s="45">
        <v>0</v>
      </c>
    </row>
    <row r="56" spans="1:9" x14ac:dyDescent="0.35">
      <c r="B56" s="30">
        <v>0.03</v>
      </c>
      <c r="C56" s="7">
        <v>0</v>
      </c>
      <c r="D56" s="8">
        <f>(C56/C66)*100</f>
        <v>0</v>
      </c>
      <c r="E56" s="43">
        <f>E55+D56</f>
        <v>0</v>
      </c>
      <c r="F56" s="45"/>
      <c r="G56" s="45"/>
      <c r="H56" s="45"/>
      <c r="I56" s="45"/>
    </row>
    <row r="57" spans="1:9" x14ac:dyDescent="0.35">
      <c r="B57" s="30">
        <v>0.06</v>
      </c>
      <c r="C57" s="7">
        <v>1</v>
      </c>
      <c r="D57" s="8">
        <f>(C57/C66)*100</f>
        <v>1.4705882352941175</v>
      </c>
      <c r="E57" s="43">
        <f t="shared" ref="E57:E65" si="5">E56+D57</f>
        <v>1.4705882352941175</v>
      </c>
      <c r="F57" s="45"/>
      <c r="G57" s="45"/>
      <c r="H57" s="45"/>
      <c r="I57" s="45"/>
    </row>
    <row r="58" spans="1:9" x14ac:dyDescent="0.35">
      <c r="B58" s="52">
        <v>0.12</v>
      </c>
      <c r="C58" s="53">
        <v>12</v>
      </c>
      <c r="D58" s="54">
        <f>(C58/C66)*100</f>
        <v>17.647058823529413</v>
      </c>
      <c r="E58" s="43">
        <f t="shared" si="5"/>
        <v>19.117647058823529</v>
      </c>
      <c r="F58" s="45"/>
      <c r="G58" s="45"/>
      <c r="H58" s="45"/>
      <c r="I58" s="45"/>
    </row>
    <row r="59" spans="1:9" x14ac:dyDescent="0.35">
      <c r="B59" s="52">
        <v>0.25</v>
      </c>
      <c r="C59" s="53">
        <v>31</v>
      </c>
      <c r="D59" s="54">
        <f>(C59/C66)*100</f>
        <v>45.588235294117645</v>
      </c>
      <c r="E59" s="43">
        <f t="shared" si="5"/>
        <v>64.705882352941174</v>
      </c>
      <c r="F59" s="45">
        <v>0.25</v>
      </c>
      <c r="G59" s="45"/>
      <c r="H59" s="45"/>
      <c r="I59" s="45"/>
    </row>
    <row r="60" spans="1:9" x14ac:dyDescent="0.35">
      <c r="B60" s="52">
        <v>0.5</v>
      </c>
      <c r="C60" s="53">
        <v>24</v>
      </c>
      <c r="D60" s="54">
        <f>(C60/C66)*100</f>
        <v>35.294117647058826</v>
      </c>
      <c r="E60" s="43">
        <f t="shared" si="5"/>
        <v>100</v>
      </c>
      <c r="F60" s="45"/>
      <c r="G60" s="45">
        <v>0.5</v>
      </c>
      <c r="H60" s="45"/>
      <c r="I60" s="45"/>
    </row>
    <row r="61" spans="1:9" x14ac:dyDescent="0.35">
      <c r="B61" s="52">
        <v>1</v>
      </c>
      <c r="C61" s="53">
        <v>0</v>
      </c>
      <c r="D61" s="54">
        <f>(C61/C66)*100</f>
        <v>0</v>
      </c>
      <c r="E61" s="43">
        <f t="shared" si="5"/>
        <v>100</v>
      </c>
      <c r="F61" s="45"/>
      <c r="G61" s="45"/>
      <c r="H61" s="45"/>
      <c r="I61" s="45"/>
    </row>
    <row r="62" spans="1:9" x14ac:dyDescent="0.35">
      <c r="B62" s="52">
        <v>2</v>
      </c>
      <c r="C62" s="53">
        <v>0</v>
      </c>
      <c r="D62" s="54">
        <f>(C62/C66)*100</f>
        <v>0</v>
      </c>
      <c r="E62" s="43">
        <f t="shared" si="5"/>
        <v>100</v>
      </c>
    </row>
    <row r="63" spans="1:9" x14ac:dyDescent="0.35">
      <c r="B63" s="49">
        <v>4</v>
      </c>
      <c r="C63" s="50">
        <v>0</v>
      </c>
      <c r="D63" s="51">
        <f>(C63/C66)*100</f>
        <v>0</v>
      </c>
      <c r="E63" s="43">
        <f t="shared" si="5"/>
        <v>100</v>
      </c>
    </row>
    <row r="64" spans="1:9" x14ac:dyDescent="0.35">
      <c r="B64" s="49">
        <v>8</v>
      </c>
      <c r="C64" s="50">
        <v>0</v>
      </c>
      <c r="D64" s="51">
        <f>(C64/C66)*100</f>
        <v>0</v>
      </c>
      <c r="E64" s="43">
        <f t="shared" si="5"/>
        <v>100</v>
      </c>
    </row>
    <row r="65" spans="1:9" x14ac:dyDescent="0.35">
      <c r="B65" s="49" t="s">
        <v>61</v>
      </c>
      <c r="C65" s="50">
        <v>0</v>
      </c>
      <c r="D65" s="51">
        <f>(C65/C66)*100</f>
        <v>0</v>
      </c>
      <c r="E65" s="43">
        <f t="shared" si="5"/>
        <v>100</v>
      </c>
    </row>
    <row r="66" spans="1:9" x14ac:dyDescent="0.35">
      <c r="B66" s="36" t="s">
        <v>54</v>
      </c>
      <c r="C66" s="36">
        <f>SUM(C55:C65)</f>
        <v>68</v>
      </c>
      <c r="D66" s="43">
        <v>100</v>
      </c>
    </row>
    <row r="67" spans="1:9" x14ac:dyDescent="0.35">
      <c r="A67" s="36" t="s">
        <v>50</v>
      </c>
      <c r="B67" s="36" t="s">
        <v>22</v>
      </c>
      <c r="C67" s="36" t="s">
        <v>23</v>
      </c>
      <c r="D67" s="36" t="s">
        <v>24</v>
      </c>
      <c r="E67" s="36" t="s">
        <v>25</v>
      </c>
      <c r="F67" s="36" t="s">
        <v>4</v>
      </c>
      <c r="G67" s="36" t="s">
        <v>5</v>
      </c>
      <c r="H67" s="41" t="s">
        <v>6</v>
      </c>
      <c r="I67" s="41" t="s">
        <v>7</v>
      </c>
    </row>
    <row r="68" spans="1:9" x14ac:dyDescent="0.35">
      <c r="B68" s="42" t="s">
        <v>104</v>
      </c>
      <c r="C68" s="38">
        <v>0</v>
      </c>
      <c r="D68" s="8">
        <f>(C68/C75)*100</f>
        <v>0</v>
      </c>
      <c r="E68" s="43">
        <f>D68</f>
        <v>0</v>
      </c>
      <c r="F68" s="41"/>
      <c r="G68" s="41"/>
      <c r="H68" s="45">
        <v>100</v>
      </c>
      <c r="I68" s="45">
        <v>0</v>
      </c>
    </row>
    <row r="69" spans="1:9" x14ac:dyDescent="0.35">
      <c r="B69" s="30">
        <v>16</v>
      </c>
      <c r="C69" s="7">
        <v>6</v>
      </c>
      <c r="D69" s="8">
        <f>(C69/C75)*100</f>
        <v>8.8235294117647065</v>
      </c>
      <c r="E69" s="43">
        <f>E68+D69</f>
        <v>8.8235294117647065</v>
      </c>
      <c r="F69" s="45"/>
      <c r="G69" s="45"/>
      <c r="H69" s="45"/>
      <c r="I69" s="45"/>
    </row>
    <row r="70" spans="1:9" x14ac:dyDescent="0.35">
      <c r="B70" s="30">
        <v>32</v>
      </c>
      <c r="C70" s="7">
        <v>62</v>
      </c>
      <c r="D70" s="8">
        <f>(C70/C75)*100</f>
        <v>91.17647058823529</v>
      </c>
      <c r="E70" s="43">
        <f t="shared" ref="E70:E74" si="6">E69+D70</f>
        <v>100</v>
      </c>
      <c r="F70" s="45">
        <v>32</v>
      </c>
      <c r="G70" s="45">
        <v>32</v>
      </c>
      <c r="H70" s="45"/>
      <c r="I70" s="45"/>
    </row>
    <row r="71" spans="1:9" x14ac:dyDescent="0.35">
      <c r="B71" s="46">
        <v>64</v>
      </c>
      <c r="C71" s="47">
        <v>0</v>
      </c>
      <c r="D71" s="48">
        <f>(C71/C75)*100</f>
        <v>0</v>
      </c>
      <c r="E71" s="43">
        <f t="shared" si="6"/>
        <v>100</v>
      </c>
      <c r="F71" s="45"/>
      <c r="G71" s="45"/>
      <c r="H71" s="45"/>
      <c r="I71" s="45"/>
    </row>
    <row r="72" spans="1:9" x14ac:dyDescent="0.35">
      <c r="B72" s="49">
        <v>128</v>
      </c>
      <c r="C72" s="50">
        <v>0</v>
      </c>
      <c r="D72" s="51">
        <f>(C72/C75)*100</f>
        <v>0</v>
      </c>
      <c r="E72" s="43">
        <f t="shared" si="6"/>
        <v>100</v>
      </c>
      <c r="F72" s="45"/>
      <c r="G72" s="45"/>
      <c r="H72" s="45"/>
      <c r="I72" s="45"/>
    </row>
    <row r="73" spans="1:9" x14ac:dyDescent="0.35">
      <c r="B73" s="49">
        <v>256</v>
      </c>
      <c r="C73" s="50">
        <v>0</v>
      </c>
      <c r="D73" s="51">
        <f>(C73/C75)*100</f>
        <v>0</v>
      </c>
      <c r="E73" s="43">
        <f t="shared" si="6"/>
        <v>100</v>
      </c>
      <c r="F73" s="45"/>
      <c r="G73" s="45"/>
      <c r="H73" s="45"/>
      <c r="I73" s="45"/>
    </row>
    <row r="74" spans="1:9" x14ac:dyDescent="0.35">
      <c r="B74" s="49" t="s">
        <v>53</v>
      </c>
      <c r="C74" s="50">
        <v>0</v>
      </c>
      <c r="D74" s="51">
        <f>(C74/C75)*100</f>
        <v>0</v>
      </c>
      <c r="E74" s="43">
        <f t="shared" si="6"/>
        <v>100</v>
      </c>
      <c r="F74" s="45"/>
      <c r="G74" s="45"/>
      <c r="H74" s="45"/>
      <c r="I74" s="45"/>
    </row>
    <row r="75" spans="1:9" x14ac:dyDescent="0.35">
      <c r="B75" s="36" t="s">
        <v>54</v>
      </c>
      <c r="C75" s="36">
        <f>SUM(C68:C74)</f>
        <v>68</v>
      </c>
      <c r="D75" s="43">
        <v>100</v>
      </c>
    </row>
    <row r="76" spans="1:9" x14ac:dyDescent="0.35">
      <c r="A76" s="36" t="s">
        <v>72</v>
      </c>
      <c r="B76" s="36" t="s">
        <v>22</v>
      </c>
      <c r="C76" s="36" t="s">
        <v>23</v>
      </c>
      <c r="D76" s="36" t="s">
        <v>24</v>
      </c>
      <c r="E76" s="36" t="s">
        <v>25</v>
      </c>
      <c r="F76" s="36" t="s">
        <v>4</v>
      </c>
      <c r="G76" s="36" t="s">
        <v>5</v>
      </c>
      <c r="H76" s="41" t="s">
        <v>6</v>
      </c>
      <c r="I76" s="41" t="s">
        <v>7</v>
      </c>
    </row>
    <row r="77" spans="1:9" x14ac:dyDescent="0.35">
      <c r="A77" s="36" t="s">
        <v>59</v>
      </c>
      <c r="B77" s="42" t="s">
        <v>93</v>
      </c>
      <c r="C77" s="38">
        <v>32</v>
      </c>
      <c r="D77" s="8">
        <f>(C77/C87)*100</f>
        <v>47.058823529411761</v>
      </c>
      <c r="E77" s="43">
        <f>D77</f>
        <v>47.058823529411761</v>
      </c>
      <c r="F77" s="41"/>
      <c r="G77" s="41"/>
      <c r="H77" s="45">
        <v>100</v>
      </c>
      <c r="I77" s="45">
        <v>0</v>
      </c>
    </row>
    <row r="78" spans="1:9" x14ac:dyDescent="0.35">
      <c r="B78" s="30">
        <v>0.06</v>
      </c>
      <c r="C78" s="7">
        <v>32</v>
      </c>
      <c r="D78" s="8">
        <f>(C78/C87)*100</f>
        <v>47.058823529411761</v>
      </c>
      <c r="E78" s="43">
        <f>E77+D78</f>
        <v>94.117647058823522</v>
      </c>
      <c r="F78" s="45">
        <v>0.06</v>
      </c>
      <c r="G78" s="45">
        <v>0.06</v>
      </c>
      <c r="H78" s="45"/>
      <c r="I78" s="45"/>
    </row>
    <row r="79" spans="1:9" x14ac:dyDescent="0.35">
      <c r="B79" s="30">
        <v>0.12</v>
      </c>
      <c r="C79" s="7">
        <v>3</v>
      </c>
      <c r="D79" s="8">
        <f>(C79/C87)*100</f>
        <v>4.4117647058823533</v>
      </c>
      <c r="E79" s="43">
        <f t="shared" ref="E79:E86" si="7">E78+D79</f>
        <v>98.52941176470587</v>
      </c>
      <c r="F79" s="45"/>
      <c r="G79" s="45"/>
      <c r="H79" s="45"/>
      <c r="I79" s="45"/>
    </row>
    <row r="80" spans="1:9" x14ac:dyDescent="0.35">
      <c r="B80" s="52">
        <v>0.25</v>
      </c>
      <c r="C80" s="53">
        <v>1</v>
      </c>
      <c r="D80" s="54">
        <f>(C80/C87)*100</f>
        <v>1.4705882352941175</v>
      </c>
      <c r="E80" s="43">
        <f t="shared" si="7"/>
        <v>99.999999999999986</v>
      </c>
      <c r="F80" s="45"/>
      <c r="G80" s="45"/>
      <c r="H80" s="45"/>
      <c r="I80" s="45"/>
    </row>
    <row r="81" spans="1:9" x14ac:dyDescent="0.35">
      <c r="B81" s="52">
        <v>0.5</v>
      </c>
      <c r="C81" s="53">
        <v>0</v>
      </c>
      <c r="D81" s="54">
        <f>(C81/C87)*100</f>
        <v>0</v>
      </c>
      <c r="E81" s="43">
        <f t="shared" si="7"/>
        <v>99.999999999999986</v>
      </c>
      <c r="F81" s="45"/>
      <c r="G81" s="45"/>
      <c r="H81" s="45"/>
      <c r="I81" s="45"/>
    </row>
    <row r="82" spans="1:9" x14ac:dyDescent="0.35">
      <c r="B82" s="46">
        <v>1</v>
      </c>
      <c r="C82" s="47">
        <v>0</v>
      </c>
      <c r="D82" s="48">
        <f>(C82/C87)*100</f>
        <v>0</v>
      </c>
      <c r="E82" s="43">
        <f t="shared" si="7"/>
        <v>99.999999999999986</v>
      </c>
      <c r="F82" s="45"/>
      <c r="G82" s="45"/>
      <c r="H82" s="45"/>
      <c r="I82" s="45"/>
    </row>
    <row r="83" spans="1:9" x14ac:dyDescent="0.35">
      <c r="B83" s="46">
        <v>2</v>
      </c>
      <c r="C83" s="47">
        <v>0</v>
      </c>
      <c r="D83" s="48">
        <f>(C83/C87)*100</f>
        <v>0</v>
      </c>
      <c r="E83" s="43">
        <f t="shared" si="7"/>
        <v>99.999999999999986</v>
      </c>
      <c r="F83" s="45"/>
      <c r="G83" s="45"/>
      <c r="H83" s="45"/>
      <c r="I83" s="45"/>
    </row>
    <row r="84" spans="1:9" x14ac:dyDescent="0.35">
      <c r="B84" s="49">
        <v>4</v>
      </c>
      <c r="C84" s="50">
        <v>0</v>
      </c>
      <c r="D84" s="51">
        <f>(C84/C87)*100</f>
        <v>0</v>
      </c>
      <c r="E84" s="43">
        <f t="shared" si="7"/>
        <v>99.999999999999986</v>
      </c>
    </row>
    <row r="85" spans="1:9" x14ac:dyDescent="0.35">
      <c r="B85" s="49">
        <v>8</v>
      </c>
      <c r="C85" s="50">
        <v>0</v>
      </c>
      <c r="D85" s="51">
        <f>(C85/C87)*100</f>
        <v>0</v>
      </c>
      <c r="E85" s="43">
        <f t="shared" si="7"/>
        <v>99.999999999999986</v>
      </c>
    </row>
    <row r="86" spans="1:9" x14ac:dyDescent="0.35">
      <c r="B86" s="49" t="s">
        <v>61</v>
      </c>
      <c r="C86" s="50">
        <v>0</v>
      </c>
      <c r="D86" s="51">
        <f>(C86/C87)*100</f>
        <v>0</v>
      </c>
      <c r="E86" s="43">
        <f t="shared" si="7"/>
        <v>99.999999999999986</v>
      </c>
    </row>
    <row r="87" spans="1:9" x14ac:dyDescent="0.35">
      <c r="B87" s="36" t="s">
        <v>54</v>
      </c>
      <c r="C87" s="36">
        <f>SUM(C77:C86)</f>
        <v>68</v>
      </c>
      <c r="D87" s="43">
        <v>100</v>
      </c>
    </row>
    <row r="88" spans="1:9" x14ac:dyDescent="0.35">
      <c r="A88" s="36" t="s">
        <v>58</v>
      </c>
      <c r="B88" s="36" t="s">
        <v>22</v>
      </c>
      <c r="C88" s="36" t="s">
        <v>23</v>
      </c>
      <c r="D88" s="36" t="s">
        <v>24</v>
      </c>
      <c r="E88" s="36" t="s">
        <v>25</v>
      </c>
      <c r="F88" s="36" t="s">
        <v>4</v>
      </c>
      <c r="G88" s="36" t="s">
        <v>5</v>
      </c>
      <c r="H88" s="41" t="s">
        <v>6</v>
      </c>
      <c r="I88" s="41" t="s">
        <v>7</v>
      </c>
    </row>
    <row r="89" spans="1:9" x14ac:dyDescent="0.35">
      <c r="B89" s="42" t="s">
        <v>76</v>
      </c>
      <c r="C89" s="38">
        <v>0</v>
      </c>
      <c r="D89" s="8">
        <f>(C89/C99)*100</f>
        <v>0</v>
      </c>
      <c r="E89" s="43">
        <f>D89</f>
        <v>0</v>
      </c>
      <c r="F89" s="41"/>
      <c r="G89" s="41"/>
      <c r="H89" s="45">
        <v>100</v>
      </c>
      <c r="I89" s="45">
        <v>0</v>
      </c>
    </row>
    <row r="90" spans="1:9" x14ac:dyDescent="0.35">
      <c r="B90" s="30">
        <v>0.12</v>
      </c>
      <c r="C90" s="7">
        <v>0</v>
      </c>
      <c r="D90" s="8">
        <f>(C90/C99)*100</f>
        <v>0</v>
      </c>
      <c r="E90" s="43">
        <f>E89+D90</f>
        <v>0</v>
      </c>
      <c r="F90" s="45"/>
      <c r="G90" s="45"/>
      <c r="H90" s="45"/>
      <c r="I90" s="45"/>
    </row>
    <row r="91" spans="1:9" x14ac:dyDescent="0.35">
      <c r="B91" s="30">
        <v>0.25</v>
      </c>
      <c r="C91" s="7">
        <v>0</v>
      </c>
      <c r="D91" s="8">
        <f>(C91/C99)*100</f>
        <v>0</v>
      </c>
      <c r="E91" s="43">
        <f t="shared" ref="E91:E98" si="8">E90+D91</f>
        <v>0</v>
      </c>
      <c r="F91" s="45"/>
      <c r="G91" s="45"/>
      <c r="H91" s="45"/>
      <c r="I91" s="45"/>
    </row>
    <row r="92" spans="1:9" x14ac:dyDescent="0.35">
      <c r="B92" s="52">
        <v>0.5</v>
      </c>
      <c r="C92" s="53">
        <v>22</v>
      </c>
      <c r="D92" s="54">
        <f>(C92/C99)*100</f>
        <v>32.352941176470587</v>
      </c>
      <c r="E92" s="43">
        <f t="shared" si="8"/>
        <v>32.352941176470587</v>
      </c>
      <c r="F92" s="45"/>
      <c r="G92" s="45"/>
      <c r="H92" s="45"/>
      <c r="I92" s="45"/>
    </row>
    <row r="93" spans="1:9" x14ac:dyDescent="0.35">
      <c r="B93" s="52">
        <v>1</v>
      </c>
      <c r="C93" s="53">
        <v>46</v>
      </c>
      <c r="D93" s="54">
        <f>(C93/C99)*100</f>
        <v>67.64705882352942</v>
      </c>
      <c r="E93" s="43">
        <f t="shared" si="8"/>
        <v>100</v>
      </c>
      <c r="F93" s="45">
        <v>1</v>
      </c>
      <c r="G93" s="45">
        <v>1</v>
      </c>
      <c r="H93" s="45"/>
      <c r="I93" s="45"/>
    </row>
    <row r="94" spans="1:9" x14ac:dyDescent="0.35">
      <c r="B94" s="52">
        <v>2</v>
      </c>
      <c r="C94" s="53">
        <v>0</v>
      </c>
      <c r="D94" s="54">
        <f>(C94/C99)*100</f>
        <v>0</v>
      </c>
      <c r="E94" s="43">
        <f t="shared" si="8"/>
        <v>100</v>
      </c>
      <c r="F94" s="45"/>
      <c r="G94" s="45"/>
      <c r="H94" s="45"/>
      <c r="I94" s="45"/>
    </row>
    <row r="95" spans="1:9" x14ac:dyDescent="0.35">
      <c r="B95" s="46">
        <v>4</v>
      </c>
      <c r="C95" s="47">
        <v>0</v>
      </c>
      <c r="D95" s="48">
        <f>(C95/C99)*100</f>
        <v>0</v>
      </c>
      <c r="E95" s="43">
        <f t="shared" si="8"/>
        <v>100</v>
      </c>
      <c r="F95" s="45"/>
      <c r="G95" s="45"/>
      <c r="H95" s="45"/>
      <c r="I95" s="45"/>
    </row>
    <row r="96" spans="1:9" x14ac:dyDescent="0.35">
      <c r="B96" s="49">
        <v>8</v>
      </c>
      <c r="C96" s="50">
        <v>0</v>
      </c>
      <c r="D96" s="51">
        <f>(C96/C99)*100</f>
        <v>0</v>
      </c>
      <c r="E96" s="43">
        <f t="shared" si="8"/>
        <v>100</v>
      </c>
    </row>
    <row r="97" spans="1:9" x14ac:dyDescent="0.35">
      <c r="B97" s="49">
        <v>16</v>
      </c>
      <c r="C97" s="50"/>
      <c r="D97" s="51">
        <f>(C97/C99)*100</f>
        <v>0</v>
      </c>
      <c r="E97" s="43">
        <f t="shared" si="8"/>
        <v>100</v>
      </c>
    </row>
    <row r="98" spans="1:9" x14ac:dyDescent="0.35">
      <c r="B98" s="49" t="s">
        <v>64</v>
      </c>
      <c r="C98" s="50"/>
      <c r="D98" s="51">
        <f>(C98/C99)*100</f>
        <v>0</v>
      </c>
      <c r="E98" s="43">
        <f t="shared" si="8"/>
        <v>100</v>
      </c>
    </row>
    <row r="99" spans="1:9" x14ac:dyDescent="0.35">
      <c r="B99" s="36" t="s">
        <v>54</v>
      </c>
      <c r="C99" s="36">
        <f>SUM(C89:C98)</f>
        <v>68</v>
      </c>
      <c r="D99" s="43">
        <v>100</v>
      </c>
    </row>
    <row r="100" spans="1:9" x14ac:dyDescent="0.35">
      <c r="A100" s="36" t="s">
        <v>71</v>
      </c>
      <c r="B100" s="36" t="s">
        <v>22</v>
      </c>
      <c r="C100" s="36" t="s">
        <v>23</v>
      </c>
      <c r="D100" s="36" t="s">
        <v>24</v>
      </c>
      <c r="E100" s="36" t="s">
        <v>25</v>
      </c>
      <c r="F100" s="36" t="s">
        <v>4</v>
      </c>
      <c r="G100" s="36" t="s">
        <v>5</v>
      </c>
      <c r="H100" s="41" t="s">
        <v>6</v>
      </c>
      <c r="I100" s="41" t="s">
        <v>7</v>
      </c>
    </row>
    <row r="101" spans="1:9" x14ac:dyDescent="0.35">
      <c r="B101" s="42" t="s">
        <v>37</v>
      </c>
      <c r="C101" s="38">
        <v>0</v>
      </c>
      <c r="D101" s="8">
        <f>(C101/C108)*100</f>
        <v>0</v>
      </c>
      <c r="E101" s="43">
        <f>D101</f>
        <v>0</v>
      </c>
      <c r="F101" s="41"/>
      <c r="G101" s="41"/>
      <c r="H101" s="45">
        <v>100</v>
      </c>
      <c r="I101" s="45">
        <v>0</v>
      </c>
    </row>
    <row r="102" spans="1:9" x14ac:dyDescent="0.35">
      <c r="B102" s="30">
        <v>2</v>
      </c>
      <c r="C102" s="7">
        <v>0</v>
      </c>
      <c r="D102" s="8">
        <f>(C102/C108)*100</f>
        <v>0</v>
      </c>
      <c r="E102" s="43">
        <f>E101+D102</f>
        <v>0</v>
      </c>
      <c r="F102" s="45"/>
      <c r="G102" s="45"/>
      <c r="H102" s="45"/>
      <c r="I102" s="45"/>
    </row>
    <row r="103" spans="1:9" x14ac:dyDescent="0.35">
      <c r="B103" s="30">
        <v>4</v>
      </c>
      <c r="C103" s="7">
        <v>1</v>
      </c>
      <c r="D103" s="8">
        <f>(C103/C108)*100</f>
        <v>1.4705882352941175</v>
      </c>
      <c r="E103" s="43">
        <f t="shared" ref="E103:E107" si="9">E102+D103</f>
        <v>1.4705882352941175</v>
      </c>
      <c r="F103" s="45"/>
      <c r="G103" s="45"/>
      <c r="H103" s="45"/>
      <c r="I103" s="45"/>
    </row>
    <row r="104" spans="1:9" x14ac:dyDescent="0.35">
      <c r="B104" s="52">
        <v>8</v>
      </c>
      <c r="C104" s="53">
        <v>56</v>
      </c>
      <c r="D104" s="54">
        <f>(C104/C108)*100</f>
        <v>82.35294117647058</v>
      </c>
      <c r="E104" s="43">
        <f t="shared" si="9"/>
        <v>83.823529411764696</v>
      </c>
      <c r="F104" s="45">
        <v>8</v>
      </c>
      <c r="G104" s="45"/>
      <c r="H104" s="45"/>
      <c r="I104" s="45"/>
    </row>
    <row r="105" spans="1:9" x14ac:dyDescent="0.35">
      <c r="B105" s="52">
        <v>16</v>
      </c>
      <c r="C105" s="53">
        <v>11</v>
      </c>
      <c r="D105" s="54">
        <f>(C105/C108)*100</f>
        <v>16.176470588235293</v>
      </c>
      <c r="E105" s="43">
        <f t="shared" si="9"/>
        <v>99.999999999999986</v>
      </c>
      <c r="F105" s="45"/>
      <c r="G105" s="45">
        <v>16</v>
      </c>
      <c r="H105" s="45"/>
      <c r="I105" s="45"/>
    </row>
    <row r="106" spans="1:9" x14ac:dyDescent="0.35">
      <c r="B106" s="49">
        <v>32</v>
      </c>
      <c r="C106" s="50">
        <v>0</v>
      </c>
      <c r="D106" s="51">
        <f>(C106/C108)*100</f>
        <v>0</v>
      </c>
      <c r="E106" s="43">
        <f t="shared" si="9"/>
        <v>99.999999999999986</v>
      </c>
      <c r="F106" s="45"/>
      <c r="G106" s="45"/>
      <c r="H106" s="45"/>
      <c r="I106" s="45"/>
    </row>
    <row r="107" spans="1:9" x14ac:dyDescent="0.35">
      <c r="B107" s="49" t="s">
        <v>12</v>
      </c>
      <c r="C107" s="50">
        <v>0</v>
      </c>
      <c r="D107" s="51">
        <f>(C107/C108)*100</f>
        <v>0</v>
      </c>
      <c r="E107" s="43">
        <f t="shared" si="9"/>
        <v>99.999999999999986</v>
      </c>
      <c r="F107" s="45"/>
      <c r="G107" s="45"/>
      <c r="H107" s="45"/>
      <c r="I107" s="45"/>
    </row>
    <row r="108" spans="1:9" x14ac:dyDescent="0.35">
      <c r="B108" s="36" t="s">
        <v>54</v>
      </c>
      <c r="C108" s="36">
        <f>SUM(C101:C107)</f>
        <v>68</v>
      </c>
      <c r="D108" s="43">
        <v>100</v>
      </c>
    </row>
    <row r="109" spans="1:9" x14ac:dyDescent="0.35">
      <c r="A109" s="36" t="s">
        <v>100</v>
      </c>
      <c r="B109" s="36" t="s">
        <v>22</v>
      </c>
      <c r="C109" s="36" t="s">
        <v>23</v>
      </c>
      <c r="D109" s="36" t="s">
        <v>24</v>
      </c>
      <c r="E109" s="36" t="s">
        <v>25</v>
      </c>
      <c r="F109" s="36" t="s">
        <v>4</v>
      </c>
      <c r="G109" s="36" t="s">
        <v>5</v>
      </c>
      <c r="H109" s="41" t="s">
        <v>6</v>
      </c>
      <c r="I109" s="41" t="s">
        <v>7</v>
      </c>
    </row>
    <row r="110" spans="1:9" x14ac:dyDescent="0.35">
      <c r="B110" s="42" t="s">
        <v>29</v>
      </c>
      <c r="C110" s="38">
        <v>0</v>
      </c>
      <c r="D110" s="8">
        <f>(C110/C119)*100</f>
        <v>0</v>
      </c>
      <c r="E110" s="43">
        <f>D110</f>
        <v>0</v>
      </c>
      <c r="F110" s="41"/>
      <c r="G110" s="41"/>
      <c r="H110" s="45">
        <v>100</v>
      </c>
      <c r="I110" s="45">
        <v>0</v>
      </c>
    </row>
    <row r="111" spans="1:9" x14ac:dyDescent="0.35">
      <c r="B111" s="30">
        <v>1</v>
      </c>
      <c r="C111" s="7">
        <v>0</v>
      </c>
      <c r="D111" s="8">
        <f>(C111/C119)*100</f>
        <v>0</v>
      </c>
      <c r="E111" s="43">
        <f>E110+D111</f>
        <v>0</v>
      </c>
      <c r="F111" s="45"/>
      <c r="G111" s="45"/>
      <c r="H111" s="45"/>
      <c r="I111" s="45"/>
    </row>
    <row r="112" spans="1:9" x14ac:dyDescent="0.35">
      <c r="B112" s="30">
        <v>2</v>
      </c>
      <c r="C112" s="7">
        <v>0</v>
      </c>
      <c r="D112" s="8">
        <f>(C112/C119)*100</f>
        <v>0</v>
      </c>
      <c r="E112" s="43">
        <f t="shared" ref="E112:E118" si="10">E111+D112</f>
        <v>0</v>
      </c>
      <c r="F112" s="45"/>
      <c r="G112" s="45"/>
      <c r="H112" s="45"/>
      <c r="I112" s="45"/>
    </row>
    <row r="113" spans="1:9" x14ac:dyDescent="0.35">
      <c r="B113" s="52">
        <v>4</v>
      </c>
      <c r="C113" s="53">
        <v>16</v>
      </c>
      <c r="D113" s="54">
        <f>(C113/C119)*100</f>
        <v>23.52941176470588</v>
      </c>
      <c r="E113" s="43">
        <f t="shared" si="10"/>
        <v>23.52941176470588</v>
      </c>
      <c r="F113" s="45"/>
      <c r="G113" s="45"/>
      <c r="H113" s="45"/>
      <c r="I113" s="45"/>
    </row>
    <row r="114" spans="1:9" x14ac:dyDescent="0.35">
      <c r="B114" s="52">
        <v>8</v>
      </c>
      <c r="C114" s="53">
        <v>52</v>
      </c>
      <c r="D114" s="54">
        <f>(C114/C119)*100</f>
        <v>76.470588235294116</v>
      </c>
      <c r="E114" s="43">
        <f t="shared" si="10"/>
        <v>100</v>
      </c>
      <c r="F114" s="45">
        <v>8</v>
      </c>
      <c r="G114" s="45">
        <v>8</v>
      </c>
      <c r="H114" s="45"/>
      <c r="I114" s="45"/>
    </row>
    <row r="115" spans="1:9" x14ac:dyDescent="0.35">
      <c r="B115" s="46">
        <v>16</v>
      </c>
      <c r="C115" s="47">
        <v>0</v>
      </c>
      <c r="D115" s="48">
        <f>(C115/C119)*100</f>
        <v>0</v>
      </c>
      <c r="E115" s="43">
        <f t="shared" si="10"/>
        <v>100</v>
      </c>
      <c r="F115" s="45"/>
      <c r="G115" s="45"/>
      <c r="H115" s="45"/>
      <c r="I115" s="45"/>
    </row>
    <row r="116" spans="1:9" x14ac:dyDescent="0.35">
      <c r="B116" s="49">
        <v>32</v>
      </c>
      <c r="C116" s="50">
        <v>0</v>
      </c>
      <c r="D116" s="51">
        <f>(C116/C119)*100</f>
        <v>0</v>
      </c>
      <c r="E116" s="43">
        <f t="shared" si="10"/>
        <v>100</v>
      </c>
      <c r="F116" s="45"/>
      <c r="G116" s="45"/>
      <c r="H116" s="45"/>
      <c r="I116" s="45"/>
    </row>
    <row r="117" spans="1:9" x14ac:dyDescent="0.35">
      <c r="B117" s="49">
        <v>64</v>
      </c>
      <c r="C117" s="50">
        <v>0</v>
      </c>
      <c r="D117" s="51">
        <f>(C117/C119)*100</f>
        <v>0</v>
      </c>
      <c r="E117" s="43">
        <f t="shared" si="10"/>
        <v>100</v>
      </c>
    </row>
    <row r="118" spans="1:9" x14ac:dyDescent="0.35">
      <c r="B118" s="49" t="s">
        <v>40</v>
      </c>
      <c r="C118" s="50">
        <v>0</v>
      </c>
      <c r="D118" s="51">
        <f>(C118/C119)*100</f>
        <v>0</v>
      </c>
      <c r="E118" s="43">
        <f t="shared" si="10"/>
        <v>100</v>
      </c>
    </row>
    <row r="119" spans="1:9" x14ac:dyDescent="0.35">
      <c r="B119" s="36" t="s">
        <v>54</v>
      </c>
      <c r="C119" s="36">
        <f>SUM(C110:C118)</f>
        <v>68</v>
      </c>
      <c r="D119" s="43">
        <v>100</v>
      </c>
    </row>
    <row r="120" spans="1:9" x14ac:dyDescent="0.35">
      <c r="A120" s="36" t="s">
        <v>102</v>
      </c>
      <c r="B120" s="36" t="s">
        <v>22</v>
      </c>
      <c r="C120" s="36" t="s">
        <v>23</v>
      </c>
      <c r="D120" s="36" t="s">
        <v>24</v>
      </c>
      <c r="E120" s="36" t="s">
        <v>25</v>
      </c>
      <c r="F120" s="36" t="s">
        <v>4</v>
      </c>
      <c r="G120" s="36" t="s">
        <v>5</v>
      </c>
      <c r="H120" s="41" t="s">
        <v>6</v>
      </c>
      <c r="I120" s="41" t="s">
        <v>7</v>
      </c>
    </row>
    <row r="121" spans="1:9" x14ac:dyDescent="0.35">
      <c r="B121" s="42" t="s">
        <v>93</v>
      </c>
      <c r="C121" s="38">
        <v>0</v>
      </c>
      <c r="D121" s="8">
        <f>(C121/C133)*100</f>
        <v>0</v>
      </c>
      <c r="E121" s="43">
        <f>D121</f>
        <v>0</v>
      </c>
      <c r="F121" s="41"/>
      <c r="G121" s="41"/>
      <c r="H121" s="45">
        <v>100</v>
      </c>
      <c r="I121" s="45">
        <v>0</v>
      </c>
    </row>
    <row r="122" spans="1:9" x14ac:dyDescent="0.35">
      <c r="B122" s="30">
        <v>0.06</v>
      </c>
      <c r="C122" s="7">
        <v>0</v>
      </c>
      <c r="D122" s="8">
        <f>(C122/C133)*100</f>
        <v>0</v>
      </c>
      <c r="E122" s="43">
        <f>E121+D122</f>
        <v>0</v>
      </c>
      <c r="F122" s="45"/>
      <c r="G122" s="45"/>
      <c r="H122" s="45"/>
      <c r="I122" s="45"/>
    </row>
    <row r="123" spans="1:9" x14ac:dyDescent="0.35">
      <c r="B123" s="30">
        <v>0.12</v>
      </c>
      <c r="C123" s="7">
        <v>0</v>
      </c>
      <c r="D123" s="8">
        <f>(C123/C133)*100</f>
        <v>0</v>
      </c>
      <c r="E123" s="43">
        <f t="shared" ref="E123:E132" si="11">E122+D123</f>
        <v>0</v>
      </c>
      <c r="F123" s="45"/>
      <c r="G123" s="45"/>
      <c r="H123" s="45"/>
      <c r="I123" s="45"/>
    </row>
    <row r="124" spans="1:9" x14ac:dyDescent="0.35">
      <c r="B124" s="52">
        <v>0.25</v>
      </c>
      <c r="C124" s="53">
        <v>0</v>
      </c>
      <c r="D124" s="54">
        <f>(C124/C133)*100</f>
        <v>0</v>
      </c>
      <c r="E124" s="43">
        <f t="shared" si="11"/>
        <v>0</v>
      </c>
      <c r="F124" s="45"/>
      <c r="G124" s="45"/>
      <c r="H124" s="45"/>
      <c r="I124" s="45"/>
    </row>
    <row r="125" spans="1:9" x14ac:dyDescent="0.35">
      <c r="B125" s="52">
        <v>0.5</v>
      </c>
      <c r="C125" s="53">
        <v>0</v>
      </c>
      <c r="D125" s="54">
        <f>(C125/C133)*100</f>
        <v>0</v>
      </c>
      <c r="E125" s="43">
        <f t="shared" si="11"/>
        <v>0</v>
      </c>
      <c r="F125" s="45"/>
      <c r="G125" s="45"/>
      <c r="H125" s="45"/>
      <c r="I125" s="45"/>
    </row>
    <row r="126" spans="1:9" x14ac:dyDescent="0.35">
      <c r="B126" s="52">
        <v>1</v>
      </c>
      <c r="C126" s="53">
        <v>0</v>
      </c>
      <c r="D126" s="54">
        <f>(C126/C133)*100</f>
        <v>0</v>
      </c>
      <c r="E126" s="43">
        <f t="shared" si="11"/>
        <v>0</v>
      </c>
      <c r="F126" s="45"/>
      <c r="G126" s="45"/>
      <c r="H126" s="45"/>
      <c r="I126" s="45"/>
    </row>
    <row r="127" spans="1:9" x14ac:dyDescent="0.35">
      <c r="B127" s="52">
        <v>2</v>
      </c>
      <c r="C127" s="53">
        <v>1</v>
      </c>
      <c r="D127" s="54">
        <f>(C127/C133)*100</f>
        <v>1.4705882352941175</v>
      </c>
      <c r="E127" s="43">
        <f t="shared" si="11"/>
        <v>1.4705882352941175</v>
      </c>
      <c r="F127" s="45"/>
      <c r="G127" s="45"/>
      <c r="H127" s="45"/>
      <c r="I127" s="45"/>
    </row>
    <row r="128" spans="1:9" x14ac:dyDescent="0.35">
      <c r="B128" s="52">
        <v>4</v>
      </c>
      <c r="C128" s="53">
        <v>17</v>
      </c>
      <c r="D128" s="54">
        <f>(C128/C133)*100</f>
        <v>25</v>
      </c>
      <c r="E128" s="43">
        <f t="shared" si="11"/>
        <v>26.470588235294116</v>
      </c>
    </row>
    <row r="129" spans="2:7" x14ac:dyDescent="0.35">
      <c r="B129" s="52">
        <v>8</v>
      </c>
      <c r="C129" s="53">
        <v>50</v>
      </c>
      <c r="D129" s="54">
        <f>(C129/C133)*100</f>
        <v>73.529411764705884</v>
      </c>
      <c r="E129" s="43">
        <f t="shared" si="11"/>
        <v>100</v>
      </c>
      <c r="F129" s="36">
        <v>8</v>
      </c>
      <c r="G129" s="36">
        <v>8</v>
      </c>
    </row>
    <row r="130" spans="2:7" x14ac:dyDescent="0.35">
      <c r="B130" s="49">
        <v>16</v>
      </c>
      <c r="C130" s="50">
        <v>0</v>
      </c>
      <c r="D130" s="51">
        <f>(C130/C133)*100</f>
        <v>0</v>
      </c>
      <c r="E130" s="43">
        <f t="shared" si="11"/>
        <v>100</v>
      </c>
    </row>
    <row r="131" spans="2:7" x14ac:dyDescent="0.35">
      <c r="B131" s="49">
        <v>32</v>
      </c>
      <c r="C131" s="50">
        <v>0</v>
      </c>
      <c r="D131" s="51">
        <f>(C131/C133)*100</f>
        <v>0</v>
      </c>
      <c r="E131" s="43">
        <f t="shared" si="11"/>
        <v>100</v>
      </c>
    </row>
    <row r="132" spans="2:7" x14ac:dyDescent="0.35">
      <c r="B132" s="49" t="s">
        <v>12</v>
      </c>
      <c r="C132" s="50">
        <v>0</v>
      </c>
      <c r="D132" s="51">
        <f>(C132/C133)*100</f>
        <v>0</v>
      </c>
      <c r="E132" s="43">
        <f t="shared" si="11"/>
        <v>100</v>
      </c>
    </row>
    <row r="133" spans="2:7" x14ac:dyDescent="0.35">
      <c r="B133" s="36" t="s">
        <v>54</v>
      </c>
      <c r="C133" s="36">
        <f>SUM(C121:C132)</f>
        <v>68</v>
      </c>
      <c r="D133" s="43">
        <v>100</v>
      </c>
    </row>
  </sheetData>
  <sheetProtection algorithmName="SHA-512" hashValue="9r7Op6n/ltB4z+3PA7vnznKEZgWAelCPChD0jR1sZ6l0t4R8nbMiO7YF7OQPwmHwltfpO8H/dtGqVWeDyWMXCA==" saltValue="5xQVKcIEkSORrd7lByi/sQ==" spinCount="100000" sheet="1" objects="1" scenarios="1"/>
  <pageMargins left="0.7" right="0.7" top="0.75" bottom="0.75" header="0.3" footer="0.3"/>
  <ignoredErrors>
    <ignoredError sqref="L11" twoDigitTextYear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Wise.CaseWorker xmlns="6da6f78b-7c62-4b70-9e02-5c1ec2764342">
      <UserInfo>
        <DisplayName/>
        <AccountId xsi:nil="true"/>
        <AccountType/>
      </UserInfo>
    </DocuWise.CaseWorker>
    <DocuWise.Company xmlns="6da6f78b-7c62-4b70-9e02-5c1ec2764342" xsi:nil="true"/>
    <DocuWise.Legacy.CreatedByName xmlns="6da6f78b-7c62-4b70-9e02-5c1ec2764342" xsi:nil="true"/>
    <DocuWise.Legacy.CreatedByEmail xmlns="6da6f78b-7c62-4b70-9e02-5c1ec2764342" xsi:nil="true"/>
    <DocuWise.Person xmlns="6da6f78b-7c62-4b70-9e02-5c1ec2764342" xsi:nil="true"/>
    <DocuWise.Ended xmlns="6da6f78b-7c62-4b70-9e02-5c1ec2764342">false</DocuWise.Ended>
    <DocuWise.Received xmlns="6da6f78b-7c62-4b70-9e02-5c1ec2764342">false</DocuWise.Received>
    <DocuWise.CHRNumber xmlns="6da6f78b-7c62-4b70-9e02-5c1ec2764342" xsi:nil="true"/>
    <DocuWise.Legacy.CaseWorkerName xmlns="6da6f78b-7c62-4b70-9e02-5c1ec2764342" xsi:nil="true"/>
    <DocuWise.JobDescription xmlns="6da6f78b-7c62-4b70-9e02-5c1ec2764342" xsi:nil="true"/>
    <DocuWise.Legacy.CaseWorkerEmail xmlns="6da6f78b-7c62-4b70-9e02-5c1ec2764342" xsi:nil="true"/>
    <DocuWise.Project xmlns="6da6f78b-7c62-4b70-9e02-5c1ec2764342" xsi:nil="true"/>
    <DocuWise.Type xmlns="6da6f78b-7c62-4b70-9e02-5c1ec2764342" xsi:nil="true"/>
    <DocuWise.Language xmlns="6da6f78b-7c62-4b70-9e02-5c1ec2764342" xsi:nil="true"/>
    <DocuWise.CompanyText xmlns="6da6f78b-7c62-4b70-9e02-5c1ec2764342" xsi:nil="true"/>
    <DocuWise.PersonText xmlns="6da6f78b-7c62-4b70-9e02-5c1ec2764342" xsi:nil="true"/>
    <Docuwise.Number xmlns="6da6f78b-7c62-4b70-9e02-5c1ec2764342" xsi:nil="true"/>
    <DocuWise.TestNumber xmlns="6da6f78b-7c62-4b70-9e02-5c1ec2764342" xsi:nil="true"/>
    <DocuWise.Legacy.Department xmlns="6da6f78b-7c62-4b70-9e02-5c1ec2764342" xsi:nil="true"/>
    <_dlc_DocId xmlns="95205d42-89eb-43c3-ae46-3fd3b7e1c958">LFID-131-50064</_dlc_DocId>
    <_dlc_DocIdUrl xmlns="95205d42-89eb-43c3-ae46-3fd3b7e1c958">
      <Url>http://lf-dokumenter/vsp/vspaktivteter/_layouts/DocIdRedir.aspx?ID=LFID-131-50064</Url>
      <Description>LFID-131-50064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9AECF0C0DF042669F1227F4A133879E0100F81F7FB7345EDC4A86A50BC9FF606963" ma:contentTypeVersion="14" ma:contentTypeDescription="" ma:contentTypeScope="" ma:versionID="3de9fff27f918436d82f3eec23f42630">
  <xsd:schema xmlns:xsd="http://www.w3.org/2001/XMLSchema" xmlns:xs="http://www.w3.org/2001/XMLSchema" xmlns:p="http://schemas.microsoft.com/office/2006/metadata/properties" xmlns:ns3="6da6f78b-7c62-4b70-9e02-5c1ec2764342" xmlns:ns4="95205d42-89eb-43c3-ae46-3fd3b7e1c958" targetNamespace="http://schemas.microsoft.com/office/2006/metadata/properties" ma:root="true" ma:fieldsID="646e1f72f846916f7519f9c4ebcb1b47" ns3:_="" ns4:_="">
    <xsd:import namespace="6da6f78b-7c62-4b70-9e02-5c1ec2764342"/>
    <xsd:import namespace="95205d42-89eb-43c3-ae46-3fd3b7e1c958"/>
    <xsd:element name="properties">
      <xsd:complexType>
        <xsd:sequence>
          <xsd:element name="documentManagement">
            <xsd:complexType>
              <xsd:all>
                <xsd:element ref="ns3:DocuWise.Ended" minOccurs="0"/>
                <xsd:element ref="ns3:DocuWise.Received" minOccurs="0"/>
                <xsd:element ref="ns3:DocuWise.Company" minOccurs="0"/>
                <xsd:element ref="ns3:DocuWise.CompanyText" minOccurs="0"/>
                <xsd:element ref="ns3:DocuWise.Type" minOccurs="0"/>
                <xsd:element ref="ns3:DocuWise.Person" minOccurs="0"/>
                <xsd:element ref="ns3:DocuWise.PersonText" minOccurs="0"/>
                <xsd:element ref="ns3:DocuWise.Project" minOccurs="0"/>
                <xsd:element ref="ns3:DocuWise.JobDescription" minOccurs="0"/>
                <xsd:element ref="ns3:DocuWise.Language" minOccurs="0"/>
                <xsd:element ref="ns3:DocuWise.CHRNumber" minOccurs="0"/>
                <xsd:element ref="ns3:DocuWise.TestNumber" minOccurs="0"/>
                <xsd:element ref="ns3:Docuwise.Number" minOccurs="0"/>
                <xsd:element ref="ns3:DocuWise.CaseWorker" minOccurs="0"/>
                <xsd:element ref="ns3:DocuWise.Legacy.CreatedByName" minOccurs="0"/>
                <xsd:element ref="ns3:DocuWise.Legacy.CreatedByEmail" minOccurs="0"/>
                <xsd:element ref="ns3:DocuWise.Legacy.CaseWorkerName" minOccurs="0"/>
                <xsd:element ref="ns3:DocuWise.Legacy.CaseWorkerEmail" minOccurs="0"/>
                <xsd:element ref="ns3:DocuWise.Legacy.Department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6f78b-7c62-4b70-9e02-5c1ec2764342" elementFormDefault="qualified">
    <xsd:import namespace="http://schemas.microsoft.com/office/2006/documentManagement/types"/>
    <xsd:import namespace="http://schemas.microsoft.com/office/infopath/2007/PartnerControls"/>
    <xsd:element name="DocuWise.Ended" ma:index="9" nillable="true" ma:displayName="Afsluttet" ma:default="0" ma:internalName="Docuwise_x002e_Ended">
      <xsd:simpleType>
        <xsd:restriction base="dms:Boolean"/>
      </xsd:simpleType>
    </xsd:element>
    <xsd:element name="DocuWise.Received" ma:index="10" nillable="true" ma:displayName="Modtaget" ma:default="0" ma:internalName="Docuwise_x002e_Received">
      <xsd:simpleType>
        <xsd:restriction base="dms:Boolean"/>
      </xsd:simpleType>
    </xsd:element>
    <xsd:element name="DocuWise.Company" ma:index="11" nillable="true" ma:displayName="Firma" ma:internalName="Docuwise_x002e_Company">
      <xsd:simpleType>
        <xsd:restriction base="dms:Text">
          <xsd:maxLength value="255"/>
        </xsd:restriction>
      </xsd:simpleType>
    </xsd:element>
    <xsd:element name="DocuWise.CompanyText" ma:index="12" nillable="true" ma:displayName="Firma tekst" ma:internalName="Docuwise_x002e_CompanyText">
      <xsd:simpleType>
        <xsd:restriction base="dms:Text">
          <xsd:maxLength value="255"/>
        </xsd:restriction>
      </xsd:simpleType>
    </xsd:element>
    <xsd:element name="DocuWise.Type" ma:index="13" nillable="true" ma:displayName="Type" ma:internalName="Docuwise_x002e_Type">
      <xsd:simpleType>
        <xsd:restriction base="dms:Text">
          <xsd:maxLength value="255"/>
        </xsd:restriction>
      </xsd:simpleType>
    </xsd:element>
    <xsd:element name="DocuWise.Person" ma:index="14" nillable="true" ma:displayName="Person" ma:internalName="Docuwise_x002e_Person">
      <xsd:simpleType>
        <xsd:restriction base="dms:Text">
          <xsd:maxLength value="255"/>
        </xsd:restriction>
      </xsd:simpleType>
    </xsd:element>
    <xsd:element name="DocuWise.PersonText" ma:index="15" nillable="true" ma:displayName="Person tekst" ma:internalName="Docuwise_x002e_PersonText">
      <xsd:simpleType>
        <xsd:restriction base="dms:Text">
          <xsd:maxLength value="255"/>
        </xsd:restriction>
      </xsd:simpleType>
    </xsd:element>
    <xsd:element name="DocuWise.Project" ma:index="16" nillable="true" ma:displayName="Projekt" ma:internalName="DocuWise_x002e_Project">
      <xsd:simpleType>
        <xsd:restriction base="dms:Text">
          <xsd:maxLength value="255"/>
        </xsd:restriction>
      </xsd:simpleType>
    </xsd:element>
    <xsd:element name="DocuWise.JobDescription" ma:index="17" nillable="true" ma:displayName="Job beskrivelse" ma:internalName="DocuWise_x002e_JobDescription">
      <xsd:simpleType>
        <xsd:restriction base="dms:Text">
          <xsd:maxLength value="255"/>
        </xsd:restriction>
      </xsd:simpleType>
    </xsd:element>
    <xsd:element name="DocuWise.Language" ma:index="18" nillable="true" ma:displayName="Sprog" ma:internalName="DocuWise_x002e_Language">
      <xsd:simpleType>
        <xsd:restriction base="dms:Text">
          <xsd:maxLength value="255"/>
        </xsd:restriction>
      </xsd:simpleType>
    </xsd:element>
    <xsd:element name="DocuWise.CHRNumber" ma:index="19" nillable="true" ma:displayName="CHR nummer" ma:internalName="DocuWise_x002e_CHRNumber">
      <xsd:simpleType>
        <xsd:restriction base="dms:Text">
          <xsd:maxLength value="255"/>
        </xsd:restriction>
      </xsd:simpleType>
    </xsd:element>
    <xsd:element name="DocuWise.TestNumber" ma:index="20" nillable="true" ma:displayName="Afprøvningsnummer" ma:internalName="DocuWise_x002e_TestNumber">
      <xsd:simpleType>
        <xsd:restriction base="dms:Text">
          <xsd:maxLength value="255"/>
        </xsd:restriction>
      </xsd:simpleType>
    </xsd:element>
    <xsd:element name="Docuwise.Number" ma:index="21" nillable="true" ma:displayName="Number" ma:decimals="0" ma:internalName="DocuWise_x002e_Number" ma:readOnly="false" ma:percentage="FALSE">
      <xsd:simpleType>
        <xsd:restriction base="dms:Number"/>
      </xsd:simpleType>
    </xsd:element>
    <xsd:element name="DocuWise.CaseWorker" ma:index="22" nillable="true" ma:displayName="Sagsbehandler" ma:list="UserInfo" ma:internalName="DocuWise_x002e_CaseWorker" ma:showField="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Wise.Legacy.CreatedByName" ma:index="23" nillable="true" ma:displayName="DW Oprettet af navn" ma:internalName="Docuwise_x002e_Legacy_x002e_CreatedByName">
      <xsd:simpleType>
        <xsd:restriction base="dms:Text">
          <xsd:maxLength value="255"/>
        </xsd:restriction>
      </xsd:simpleType>
    </xsd:element>
    <xsd:element name="DocuWise.Legacy.CreatedByEmail" ma:index="24" nillable="true" ma:displayName="DW Oprettet af emailadresse" ma:internalName="Docuwise_x002e_Legacy_x002e_CreatedByEmail">
      <xsd:simpleType>
        <xsd:restriction base="dms:Text">
          <xsd:maxLength value="255"/>
        </xsd:restriction>
      </xsd:simpleType>
    </xsd:element>
    <xsd:element name="DocuWise.Legacy.CaseWorkerName" ma:index="25" nillable="true" ma:displayName="DW Sagsbehandler navn" ma:internalName="Docuwise_x002e_Legacy_x002e_CaseWorkerName">
      <xsd:simpleType>
        <xsd:restriction base="dms:Text">
          <xsd:maxLength value="255"/>
        </xsd:restriction>
      </xsd:simpleType>
    </xsd:element>
    <xsd:element name="DocuWise.Legacy.CaseWorkerEmail" ma:index="26" nillable="true" ma:displayName="DW Sagsbehandler emailadresse" ma:internalName="Docuwise_x002e_Legacy_x002e_CaseWorkerEmail">
      <xsd:simpleType>
        <xsd:restriction base="dms:Text">
          <xsd:maxLength value="255"/>
        </xsd:restriction>
      </xsd:simpleType>
    </xsd:element>
    <xsd:element name="DocuWise.Legacy.Department" ma:index="27" nillable="true" ma:displayName="DW Afdeling" ma:internalName="Docuwise_x002e_Legacy_x002e_Departm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05d42-89eb-43c3-ae46-3fd3b7e1c958" elementFormDefault="qualified">
    <xsd:import namespace="http://schemas.microsoft.com/office/2006/documentManagement/types"/>
    <xsd:import namespace="http://schemas.microsoft.com/office/infopath/2007/PartnerControls"/>
    <xsd:element name="_dlc_DocId" ma:index="2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2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displayName="Titel"/>
        <xsd:element ref="dc:subject" minOccurs="0" maxOccurs="1" ma:index="8" ma:displayName="Emne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EB3A05E-421F-40FF-AE9A-6A4E614BE5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FEBC38-05B7-452F-AEA1-A8487D79452B}">
  <ds:schemaRefs>
    <ds:schemaRef ds:uri="http://purl.org/dc/terms/"/>
    <ds:schemaRef ds:uri="6da6f78b-7c62-4b70-9e02-5c1ec2764342"/>
    <ds:schemaRef ds:uri="http://schemas.microsoft.com/office/2006/documentManagement/types"/>
    <ds:schemaRef ds:uri="http://schemas.microsoft.com/office/infopath/2007/PartnerControls"/>
    <ds:schemaRef ds:uri="95205d42-89eb-43c3-ae46-3fd3b7e1c95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D1C1E0-60A9-4EB4-84C8-106EA1419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a6f78b-7c62-4b70-9e02-5c1ec2764342"/>
    <ds:schemaRef ds:uri="95205d42-89eb-43c3-ae46-3fd3b7e1c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FFDF59-F06C-4746-9383-90DB2DF0FDC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MIC_fordeling_Hæm_coli_1.2019</vt:lpstr>
      <vt:lpstr>MIC_fordeling_Strep_suis_1.2019</vt:lpstr>
      <vt:lpstr>MIC_fordeling_AP_1.2019</vt:lpstr>
    </vt:vector>
  </TitlesOfParts>
  <Company>Landbrug &amp; Fødevarer - HusdyrInnovation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Nicolai Rosager Weber</dc:creator>
  <cp:lastModifiedBy>Dorthe Sigrúnsdóttir Jensen</cp:lastModifiedBy>
  <dcterms:created xsi:type="dcterms:W3CDTF">2019-01-25T13:30:55Z</dcterms:created>
  <dcterms:modified xsi:type="dcterms:W3CDTF">2021-04-13T06:59:20Z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0x01010039AECF0C0DF042669F1227F4A133879E0100F81F7FB7345EDC4A86A50BC9FF606963</vt:lpwstr>
  </property>
  <property fmtid="{D5CDD505-2E9C-101B-9397-08002B2CF9AE}" pid="3" name="_dlc_DocIdItemGuid">
    <vt:lpwstr>bee6c5f2-e56c-4813-a33f-f31132d66ec8</vt:lpwstr>
  </property>
</Properties>
</file>